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rc_35\JRRC Dropbox\R06_契約関係\06■契約管理\220_契約書関連\2024使用料規程改正に伴う変更\241122_打合せ\"/>
    </mc:Choice>
  </mc:AlternateContent>
  <xr:revisionPtr revIDLastSave="0" documentId="13_ncr:1_{CC1CE260-007B-4394-A886-A035351C8CF4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5" i="1" l="1"/>
  <c r="I27" i="1" s="1"/>
  <c r="M27" i="1"/>
  <c r="S27" i="1" l="1"/>
  <c r="C31" i="1" l="1"/>
  <c r="C30" i="1"/>
  <c r="S29" i="1"/>
  <c r="D33" i="1" l="1"/>
  <c r="P33" i="1" s="1"/>
  <c r="J35" i="1" s="1"/>
  <c r="D35" i="1" l="1"/>
  <c r="S35" i="1" s="1"/>
</calcChain>
</file>

<file path=xl/sharedStrings.xml><?xml version="1.0" encoding="utf-8"?>
<sst xmlns="http://schemas.openxmlformats.org/spreadsheetml/2006/main" count="80" uniqueCount="73">
  <si>
    <t>１．申込者</t>
  </si>
  <si>
    <t>版または号</t>
  </si>
  <si>
    <t>著作者名</t>
  </si>
  <si>
    <t>発行所（出版社）名</t>
  </si>
  <si>
    <t>５．使用料の計算</t>
  </si>
  <si>
    <t>６．消費税の計算</t>
  </si>
  <si>
    <t>印</t>
    <rPh sb="0" eb="1">
      <t>イン</t>
    </rPh>
    <phoneticPr fontId="2"/>
  </si>
  <si>
    <t>電話：</t>
    <rPh sb="0" eb="2">
      <t>デンワ</t>
    </rPh>
    <phoneticPr fontId="2"/>
  </si>
  <si>
    <t>FAX：</t>
    <phoneticPr fontId="2"/>
  </si>
  <si>
    <t>住所：</t>
    <rPh sb="0" eb="2">
      <t>ジュウショ</t>
    </rPh>
    <phoneticPr fontId="2"/>
  </si>
  <si>
    <t>〒</t>
    <phoneticPr fontId="2"/>
  </si>
  <si>
    <t>上記の内容でお申込みいただいたJRRCの管理著作物の複写利用を許諾いたします。</t>
  </si>
  <si>
    <t>ただし、本件お支払額を同封の請求書に従って15日以内にお振込なきときは、この許諾は失効します。</t>
  </si>
  <si>
    <t>枚</t>
    <rPh sb="0" eb="1">
      <t>マイ</t>
    </rPh>
    <phoneticPr fontId="2"/>
  </si>
  <si>
    <t>円</t>
  </si>
  <si>
    <t>円</t>
    <rPh sb="0" eb="1">
      <t>エン</t>
    </rPh>
    <phoneticPr fontId="2"/>
  </si>
  <si>
    <t>(B)</t>
  </si>
  <si>
    <t>(B)</t>
    <phoneticPr fontId="2"/>
  </si>
  <si>
    <t>　　　　　　　　　　　　　　　　　殿</t>
    <phoneticPr fontId="2"/>
  </si>
  <si>
    <t>公益社団法人日本複製権センター（JRRC）御中</t>
  </si>
  <si>
    <t>－・－・－・－・－・－・－・－・－〔以下、JRRC記入欄〕－・－・－・－・－・－・－・－・－</t>
  </si>
  <si>
    <t xml:space="preserve">(A) </t>
  </si>
  <si>
    <t>(P）</t>
  </si>
  <si>
    <t xml:space="preserve">円 + </t>
    <phoneticPr fontId="2"/>
  </si>
  <si>
    <t>(C)</t>
    <phoneticPr fontId="2"/>
  </si>
  <si>
    <t>－・－・－・－・－・－・－・－・－〔申 込 み 内 容〕－・－・－・－・－・－・－・－・－</t>
  </si>
  <si>
    <r>
      <rPr>
        <b/>
        <sz val="11"/>
        <color indexed="8"/>
        <rFont val="ＭＳ 明朝"/>
        <family val="1"/>
        <charset val="128"/>
      </rPr>
      <t>円</t>
    </r>
    <r>
      <rPr>
        <sz val="11"/>
        <color indexed="8"/>
        <rFont val="ＭＳ 明朝"/>
        <family val="1"/>
        <charset val="128"/>
      </rPr>
      <t>（使用料）</t>
    </r>
    <rPh sb="0" eb="1">
      <t>エン</t>
    </rPh>
    <rPh sb="2" eb="5">
      <t>シヨウリョウ</t>
    </rPh>
    <phoneticPr fontId="2"/>
  </si>
  <si>
    <t>円 ＝</t>
    <phoneticPr fontId="2"/>
  </si>
  <si>
    <t>お支払額</t>
  </si>
  <si>
    <t>枚 ＝</t>
    <phoneticPr fontId="2"/>
  </si>
  <si>
    <t>ISBN／ISSN番号</t>
    <phoneticPr fontId="2"/>
  </si>
  <si>
    <t>タイトル</t>
    <phoneticPr fontId="2"/>
  </si>
  <si>
    <t>円</t>
    <phoneticPr fontId="2"/>
  </si>
  <si>
    <t>申込者は、JRRCの「反社会的勢力排除ポリシー」記載の反社会的勢力ではないことを確認し、また同記載の「暴力団排除条項」の適用を受けることに同意します。</t>
    <phoneticPr fontId="2"/>
  </si>
  <si>
    <r>
      <rPr>
        <b/>
        <sz val="11"/>
        <color indexed="8"/>
        <rFont val="ＭＳ 明朝"/>
        <family val="1"/>
        <charset val="128"/>
      </rPr>
      <t>円</t>
    </r>
    <r>
      <rPr>
        <sz val="10"/>
        <color indexed="8"/>
        <rFont val="ＭＳ 明朝"/>
        <family val="1"/>
        <charset val="128"/>
      </rPr>
      <t>（円未満は切捨して下さい）</t>
    </r>
    <phoneticPr fontId="2"/>
  </si>
  <si>
    <t>３．複写利用目的　：　ご利用の目的を選択してください。</t>
    <rPh sb="12" eb="14">
      <t>リヨウ</t>
    </rPh>
    <rPh sb="15" eb="17">
      <t>モクテキ</t>
    </rPh>
    <rPh sb="18" eb="20">
      <t>センタク</t>
    </rPh>
    <phoneticPr fontId="2"/>
  </si>
  <si>
    <t>□</t>
    <phoneticPr fontId="2"/>
  </si>
  <si>
    <t>(a)</t>
    <phoneticPr fontId="2"/>
  </si>
  <si>
    <t>(b)</t>
    <phoneticPr fontId="2"/>
  </si>
  <si>
    <t>著作物のファクシミリ送信（「使用料規程」第４節）</t>
    <rPh sb="0" eb="3">
      <t>チョサクブツ</t>
    </rPh>
    <rPh sb="10" eb="12">
      <t>ソウシン</t>
    </rPh>
    <rPh sb="14" eb="17">
      <t>シヨウリョウ</t>
    </rPh>
    <rPh sb="17" eb="19">
      <t>キテイ</t>
    </rPh>
    <rPh sb="20" eb="21">
      <t>ダイ</t>
    </rPh>
    <rPh sb="22" eb="23">
      <t>セツ</t>
    </rPh>
    <phoneticPr fontId="2"/>
  </si>
  <si>
    <t>円×10%＝</t>
    <rPh sb="0" eb="1">
      <t>エン</t>
    </rPh>
    <phoneticPr fontId="2"/>
  </si>
  <si>
    <t>(X)</t>
    <phoneticPr fontId="2"/>
  </si>
  <si>
    <t>円×</t>
    <rPh sb="0" eb="1">
      <t>エン</t>
    </rPh>
    <phoneticPr fontId="2"/>
  </si>
  <si>
    <t>(P)</t>
  </si>
  <si>
    <t>(C):円未満切捨</t>
    <phoneticPr fontId="2"/>
  </si>
  <si>
    <t>著作物の譲渡を目的とする複写及び譲渡（「使用料規程」第３節）</t>
    <rPh sb="0" eb="3">
      <t>チョサクブツ</t>
    </rPh>
    <rPh sb="4" eb="6">
      <t>ジョウト</t>
    </rPh>
    <rPh sb="7" eb="9">
      <t>モクテキ</t>
    </rPh>
    <rPh sb="12" eb="14">
      <t>フクシャ</t>
    </rPh>
    <rPh sb="14" eb="15">
      <t>オヨ</t>
    </rPh>
    <rPh sb="16" eb="18">
      <t>ジョウト</t>
    </rPh>
    <rPh sb="20" eb="23">
      <t>シヨウリョウ</t>
    </rPh>
    <rPh sb="23" eb="25">
      <t>キテイ</t>
    </rPh>
    <rPh sb="26" eb="27">
      <t>ダイ</t>
    </rPh>
    <rPh sb="28" eb="29">
      <t>セツ</t>
    </rPh>
    <phoneticPr fontId="2"/>
  </si>
  <si>
    <t>①複写物の譲渡対価又はファクシミリ送信の対価</t>
    <phoneticPr fontId="2"/>
  </si>
  <si>
    <r>
      <t>著作物複写利用「個別許諾」申込書</t>
    </r>
    <r>
      <rPr>
        <u/>
        <sz val="14"/>
        <color indexed="8"/>
        <rFont val="ＭＳ 明朝"/>
        <family val="1"/>
        <charset val="128"/>
      </rPr>
      <t>（第3節用・4節用）</t>
    </r>
    <rPh sb="23" eb="24">
      <t>セツ</t>
    </rPh>
    <rPh sb="24" eb="25">
      <t>ヨウ</t>
    </rPh>
    <phoneticPr fontId="2"/>
  </si>
  <si>
    <t>部</t>
    <rPh sb="0" eb="1">
      <t>ブ</t>
    </rPh>
    <phoneticPr fontId="2"/>
  </si>
  <si>
    <t>（部数）＝ 　</t>
    <phoneticPr fontId="2"/>
  </si>
  <si>
    <t>（法人等の場合は名称および代表者名と連絡担当者名）</t>
  </si>
  <si>
    <t>７．お支払額の計算</t>
    <phoneticPr fontId="2"/>
  </si>
  <si>
    <t>８．暴力団排除条項</t>
    <phoneticPr fontId="2"/>
  </si>
  <si>
    <t>連絡担当者名：</t>
    <phoneticPr fontId="2"/>
  </si>
  <si>
    <t>（申込日）</t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</si>
  <si>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</si>
  <si>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</si>
  <si>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</si>
  <si>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（枚数：複写ページP.</t>
  </si>
  <si>
    <t>～P.</t>
  </si>
  <si>
    <t>）×</t>
  </si>
  <si>
    <r>
      <t>４．複写枚数の計算･･･</t>
    </r>
    <r>
      <rPr>
        <sz val="9"/>
        <color indexed="8"/>
        <rFont val="ＭＳ 明朝"/>
        <family val="1"/>
        <charset val="128"/>
      </rPr>
      <t>利用可能範囲は</t>
    </r>
    <r>
      <rPr>
        <sz val="8"/>
        <color indexed="8"/>
        <rFont val="ＭＳ 明朝"/>
        <family val="1"/>
        <charset val="128"/>
      </rPr>
      <t>、｢</t>
    </r>
    <r>
      <rPr>
        <sz val="9"/>
        <color indexed="8"/>
        <rFont val="ＭＳ 明朝"/>
        <family val="1"/>
        <charset val="128"/>
      </rPr>
      <t>使用料規程｣第3節第1項又は第4節第1項を参照</t>
    </r>
    <r>
      <rPr>
        <sz val="8"/>
        <color indexed="8"/>
        <rFont val="ＭＳ 明朝"/>
        <family val="1"/>
        <charset val="128"/>
      </rPr>
      <t>〔</t>
    </r>
    <r>
      <rPr>
        <sz val="9"/>
        <color indexed="8"/>
        <rFont val="ＭＳ 明朝"/>
        <family val="1"/>
        <charset val="128"/>
      </rPr>
      <t>(P)は総複写枚数または総FAX送信枚数〕</t>
    </r>
    <rPh sb="12" eb="14">
      <t>リヨウ</t>
    </rPh>
    <rPh sb="14" eb="16">
      <t>カノウ</t>
    </rPh>
    <rPh sb="16" eb="18">
      <t>ハンイ</t>
    </rPh>
    <rPh sb="21" eb="24">
      <t>シヨウリョウ</t>
    </rPh>
    <rPh sb="24" eb="26">
      <t>キテイ</t>
    </rPh>
    <rPh sb="27" eb="28">
      <t>ダイ</t>
    </rPh>
    <rPh sb="29" eb="30">
      <t>セツ</t>
    </rPh>
    <rPh sb="30" eb="31">
      <t>ダイ</t>
    </rPh>
    <rPh sb="32" eb="33">
      <t>コウ</t>
    </rPh>
    <rPh sb="33" eb="34">
      <t>マタ</t>
    </rPh>
    <rPh sb="35" eb="36">
      <t>ダイ</t>
    </rPh>
    <rPh sb="37" eb="38">
      <t>セツ</t>
    </rPh>
    <rPh sb="38" eb="39">
      <t>ダイ</t>
    </rPh>
    <rPh sb="40" eb="41">
      <t>コウ</t>
    </rPh>
    <rPh sb="42" eb="44">
      <t>サンショウ</t>
    </rPh>
    <rPh sb="49" eb="50">
      <t>ソウ</t>
    </rPh>
    <rPh sb="50" eb="52">
      <t>フクシャ</t>
    </rPh>
    <rPh sb="52" eb="54">
      <t>マイスウ</t>
    </rPh>
    <rPh sb="57" eb="58">
      <t>ソウ</t>
    </rPh>
    <rPh sb="61" eb="63">
      <t>ソウシン</t>
    </rPh>
    <rPh sb="63" eb="65">
      <t>マイスウ</t>
    </rPh>
    <phoneticPr fontId="2"/>
  </si>
  <si>
    <t>×10%(消費税率)＝</t>
    <phoneticPr fontId="2"/>
  </si>
  <si>
    <t>(X)または12円の高い方</t>
    <rPh sb="8" eb="9">
      <t>エン</t>
    </rPh>
    <rPh sb="10" eb="11">
      <t>タカ</t>
    </rPh>
    <rPh sb="12" eb="13">
      <t>ホウ</t>
    </rPh>
    <phoneticPr fontId="2"/>
  </si>
  <si>
    <t>(A)が1,300円未満の場合・・・使用料は、最低使用料金として1,300円</t>
    <phoneticPr fontId="2"/>
  </si>
  <si>
    <t>(A)が1,300円以上の場合・・・使用料は、(A)</t>
    <rPh sb="10" eb="12">
      <t>イジョウ</t>
    </rPh>
    <rPh sb="13" eb="15">
      <t>バアイ</t>
    </rPh>
    <rPh sb="18" eb="21">
      <t>シヨウリョウ</t>
    </rPh>
    <phoneticPr fontId="2"/>
  </si>
  <si>
    <r>
      <t>②使用料の確定</t>
    </r>
    <r>
      <rPr>
        <sz val="10"/>
        <color indexed="8"/>
        <rFont val="ＭＳ 明朝"/>
        <family val="1"/>
        <charset val="128"/>
      </rPr>
      <t>：</t>
    </r>
    <rPh sb="5" eb="7">
      <t>カクテイ</t>
    </rPh>
    <phoneticPr fontId="2"/>
  </si>
  <si>
    <t>複 写 利 用 許 諾 書</t>
    <rPh sb="4" eb="5">
      <t>リ</t>
    </rPh>
    <rPh sb="6" eb="7">
      <t>ヨウ</t>
    </rPh>
    <phoneticPr fontId="2"/>
  </si>
  <si>
    <t>　公益社団法人日本複製権センター「使用料規程」に従い、下記の内容で著作物を複写またはファクシミリ送信したく、許諾をお願いいたします。</t>
    <rPh sb="48" eb="50">
      <t>ソウシン</t>
    </rPh>
    <phoneticPr fontId="2"/>
  </si>
  <si>
    <t>公益社団法人日本複製権センター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フクセイケン</t>
    </rPh>
    <phoneticPr fontId="2"/>
  </si>
  <si>
    <t>〒105-0002東京都港区愛宕一丁目３番４号愛宕東洋ビル７Ｆ　</t>
    <phoneticPr fontId="2"/>
  </si>
  <si>
    <t>２．複写利用著作物について</t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</si>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</sst>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/>
    <xf numFmtId="0" fontId="13" fillId="0" borderId="0" xfId="0" applyFont="1" applyAlignment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38" fontId="15" fillId="0" borderId="0" xfId="1" applyFont="1" applyBorder="1" applyAlignment="1" applyProtection="1">
      <alignment horizontal="left" vertical="center"/>
    </xf>
    <xf numFmtId="0" fontId="16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0" xfId="0" applyFont="1">
      <alignment vertical="center"/>
    </xf>
    <xf numFmtId="38" fontId="10" fillId="0" borderId="0" xfId="1" applyFont="1" applyBorder="1" applyAlignment="1" applyProtection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18" fillId="0" borderId="10" xfId="1" applyFont="1" applyBorder="1" applyAlignment="1" applyProtection="1">
      <alignment vertical="center"/>
    </xf>
    <xf numFmtId="38" fontId="18" fillId="0" borderId="11" xfId="1" applyFont="1" applyBorder="1" applyAlignment="1" applyProtection="1">
      <alignment vertical="center"/>
    </xf>
    <xf numFmtId="38" fontId="10" fillId="0" borderId="5" xfId="1" applyFont="1" applyBorder="1" applyAlignment="1" applyProtection="1">
      <alignment horizontal="right" vertical="center"/>
    </xf>
    <xf numFmtId="38" fontId="10" fillId="0" borderId="6" xfId="1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38" fontId="10" fillId="0" borderId="2" xfId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0" fillId="0" borderId="2" xfId="1" applyFont="1" applyBorder="1" applyAlignment="1" applyProtection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8" fontId="10" fillId="0" borderId="5" xfId="1" applyFont="1" applyBorder="1" applyAlignment="1" applyProtection="1">
      <alignment vertical="center"/>
    </xf>
    <xf numFmtId="38" fontId="10" fillId="0" borderId="6" xfId="1" applyFont="1" applyBorder="1" applyAlignment="1" applyProtection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38" fontId="10" fillId="0" borderId="0" xfId="1" applyFont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38" fontId="10" fillId="0" borderId="2" xfId="1" applyFont="1" applyBorder="1" applyAlignment="1" applyProtection="1">
      <alignment horizontal="right" vertical="center"/>
    </xf>
    <xf numFmtId="0" fontId="10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7"/>
  <sheetViews>
    <sheetView showGridLines="0" tabSelected="1" view="pageBreakPreview" zoomScale="115" zoomScaleNormal="100" zoomScaleSheetLayoutView="115" workbookViewId="0">
      <selection activeCell="R39" sqref="R39:S39"/>
    </sheetView>
  </sheetViews>
  <sheetFormatPr defaultColWidth="9" defaultRowHeight="14.25" x14ac:dyDescent="0.15"/>
  <cols>
    <col min="1" max="1" width="8.75" style="3" customWidth="1"/>
    <col min="2" max="2" width="4.625" style="1" customWidth="1"/>
    <col min="3" max="7" width="4" style="1" customWidth="1"/>
    <col min="8" max="8" width="5.5" style="1" customWidth="1"/>
    <col min="9" max="9" width="4" style="1" customWidth="1"/>
    <col min="10" max="10" width="4.75" style="1" customWidth="1"/>
    <col min="11" max="11" width="4" style="1" customWidth="1"/>
    <col min="12" max="12" width="4.625" style="1" customWidth="1"/>
    <col min="13" max="14" width="4.5" style="1" customWidth="1"/>
    <col min="15" max="17" width="4" style="1" customWidth="1"/>
    <col min="18" max="18" width="4.25" style="1" customWidth="1"/>
    <col min="19" max="22" width="4" style="1" customWidth="1"/>
    <col min="23" max="23" width="4.5" style="1" customWidth="1"/>
    <col min="24" max="24" width="5.625" style="1" customWidth="1"/>
    <col min="25" max="25" width="3.875" style="1" customWidth="1"/>
    <col min="26" max="26" width="4" style="1" customWidth="1"/>
    <col min="27" max="16384" width="9" style="3"/>
  </cols>
  <sheetData>
    <row r="1" spans="2:24" ht="21" customHeight="1" x14ac:dyDescent="0.15">
      <c r="O1" s="1" t="s">
        <v>54</v>
      </c>
      <c r="Q1" s="2"/>
      <c r="R1" s="31"/>
      <c r="S1" s="31"/>
      <c r="T1" s="7" t="s">
        <v>57</v>
      </c>
      <c r="U1" s="6"/>
      <c r="V1" s="7" t="s">
        <v>56</v>
      </c>
      <c r="W1" s="6"/>
      <c r="X1" s="7" t="s">
        <v>55</v>
      </c>
    </row>
    <row r="2" spans="2:24" ht="21" customHeight="1" x14ac:dyDescent="0.15">
      <c r="B2" s="35" t="s">
        <v>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9"/>
    </row>
    <row r="3" spans="2:24" ht="10.5" customHeight="1" x14ac:dyDescent="0.15"/>
    <row r="4" spans="2:24" ht="26.25" customHeight="1" x14ac:dyDescent="0.15">
      <c r="B4" s="59" t="s">
        <v>47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2:24" ht="12.75" customHeight="1" x14ac:dyDescent="0.15"/>
    <row r="6" spans="2:24" ht="29.25" customHeight="1" x14ac:dyDescent="0.15">
      <c r="B6" s="52" t="s">
        <v>68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2:24" ht="21" customHeight="1" x14ac:dyDescent="0.15"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2:24" ht="21" customHeight="1" x14ac:dyDescent="0.15">
      <c r="B8" s="35" t="s">
        <v>0</v>
      </c>
      <c r="C8" s="35"/>
      <c r="D8" s="35"/>
      <c r="E8" s="1" t="s">
        <v>50</v>
      </c>
    </row>
    <row r="9" spans="2:24" ht="21" customHeight="1" x14ac:dyDescent="0.15">
      <c r="P9" s="33" t="s">
        <v>53</v>
      </c>
      <c r="Q9" s="33"/>
      <c r="R9" s="33"/>
      <c r="S9" s="33"/>
      <c r="T9" s="34"/>
      <c r="U9" s="34"/>
      <c r="V9" s="34"/>
      <c r="W9" s="34"/>
      <c r="X9" s="34"/>
    </row>
    <row r="10" spans="2:24" ht="23.25" customHeight="1" x14ac:dyDescent="0.15">
      <c r="B10" s="11"/>
      <c r="C10" s="40"/>
      <c r="D10" s="40"/>
      <c r="E10" s="40"/>
      <c r="F10" s="40"/>
      <c r="G10" s="40"/>
      <c r="H10" s="40"/>
      <c r="I10" s="40"/>
      <c r="J10" s="40"/>
      <c r="K10" s="40"/>
      <c r="L10" s="12" t="s">
        <v>6</v>
      </c>
      <c r="O10" s="33" t="s">
        <v>7</v>
      </c>
      <c r="P10" s="33"/>
      <c r="Q10" s="34"/>
      <c r="R10" s="34"/>
      <c r="S10" s="34"/>
      <c r="T10" s="33" t="s">
        <v>8</v>
      </c>
      <c r="U10" s="33"/>
      <c r="V10" s="34"/>
      <c r="W10" s="34"/>
      <c r="X10" s="34"/>
    </row>
    <row r="11" spans="2:24" ht="41.25" customHeight="1" x14ac:dyDescent="0.15">
      <c r="B11" s="35" t="s">
        <v>9</v>
      </c>
      <c r="C11" s="35"/>
      <c r="D11" s="1" t="s">
        <v>10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2:24" ht="24.75" customHeight="1" x14ac:dyDescent="0.15">
      <c r="B12" s="8"/>
      <c r="C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2:24" ht="21" customHeight="1" x14ac:dyDescent="0.15">
      <c r="B13" s="35" t="s">
        <v>71</v>
      </c>
      <c r="C13" s="35"/>
      <c r="D13" s="35"/>
      <c r="E13" s="35"/>
      <c r="F13" s="35"/>
      <c r="G13" s="35"/>
      <c r="H13" s="35"/>
    </row>
    <row r="14" spans="2:24" ht="21" customHeight="1" x14ac:dyDescent="0.15">
      <c r="C14" s="65" t="s">
        <v>30</v>
      </c>
      <c r="D14" s="65"/>
      <c r="E14" s="65"/>
      <c r="F14" s="65"/>
      <c r="G14" s="65"/>
      <c r="H14" s="65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3"/>
    </row>
    <row r="15" spans="2:24" ht="21" customHeight="1" x14ac:dyDescent="0.15">
      <c r="C15" s="66" t="s">
        <v>31</v>
      </c>
      <c r="D15" s="66"/>
      <c r="E15" s="66"/>
      <c r="F15" s="66"/>
      <c r="G15" s="66"/>
      <c r="H15" s="66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2:24" ht="21" customHeight="1" x14ac:dyDescent="0.15">
      <c r="C16" s="66" t="s">
        <v>1</v>
      </c>
      <c r="D16" s="66"/>
      <c r="E16" s="66"/>
      <c r="F16" s="66"/>
      <c r="G16" s="66"/>
      <c r="H16" s="66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</row>
    <row r="17" spans="2:26" ht="21" customHeight="1" x14ac:dyDescent="0.15">
      <c r="C17" s="66" t="s">
        <v>2</v>
      </c>
      <c r="D17" s="66"/>
      <c r="E17" s="66"/>
      <c r="F17" s="66"/>
      <c r="G17" s="66"/>
      <c r="H17" s="66"/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2:26" ht="21" customHeight="1" x14ac:dyDescent="0.15">
      <c r="C18" s="66" t="s">
        <v>3</v>
      </c>
      <c r="D18" s="66"/>
      <c r="E18" s="66"/>
      <c r="F18" s="66"/>
      <c r="G18" s="66"/>
      <c r="H18" s="66"/>
      <c r="I18" s="41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</row>
    <row r="19" spans="2:26" ht="21" customHeight="1" x14ac:dyDescent="0.15">
      <c r="B19" s="35" t="s">
        <v>35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2:26" ht="19.5" customHeight="1" x14ac:dyDescent="0.15">
      <c r="B20" s="8"/>
      <c r="C20" s="29" t="s">
        <v>36</v>
      </c>
      <c r="D20" s="8" t="s">
        <v>37</v>
      </c>
      <c r="E20" s="8" t="s">
        <v>45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2:26" ht="19.5" customHeight="1" x14ac:dyDescent="0.15">
      <c r="B21" s="8"/>
      <c r="C21" s="29" t="s">
        <v>36</v>
      </c>
      <c r="D21" s="8" t="s">
        <v>38</v>
      </c>
      <c r="E21" s="8" t="s">
        <v>39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2:26" ht="22.5" customHeight="1" x14ac:dyDescent="0.15">
      <c r="B22" s="2" t="s">
        <v>61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6" ht="20.25" customHeight="1" x14ac:dyDescent="0.15">
      <c r="C23" s="45">
        <v>1</v>
      </c>
      <c r="D23" s="45"/>
      <c r="E23" s="13" t="s">
        <v>13</v>
      </c>
      <c r="F23" s="35" t="s">
        <v>58</v>
      </c>
      <c r="G23" s="35"/>
      <c r="H23" s="35"/>
      <c r="I23" s="35"/>
      <c r="J23" s="35"/>
      <c r="K23" s="30"/>
      <c r="L23" s="1" t="s">
        <v>59</v>
      </c>
      <c r="M23" s="30"/>
      <c r="N23" s="1" t="s">
        <v>60</v>
      </c>
      <c r="O23" s="45">
        <v>30</v>
      </c>
      <c r="P23" s="45"/>
      <c r="Q23" s="14" t="s">
        <v>48</v>
      </c>
      <c r="R23" s="33" t="s">
        <v>49</v>
      </c>
      <c r="S23" s="33"/>
      <c r="T23" s="77"/>
      <c r="U23" s="15" t="s">
        <v>22</v>
      </c>
      <c r="V23" s="47">
        <f>IF(C23="","",C23*O23)</f>
        <v>30</v>
      </c>
      <c r="W23" s="48"/>
      <c r="X23" s="12" t="s">
        <v>13</v>
      </c>
    </row>
    <row r="24" spans="2:26" ht="20.25" customHeight="1" x14ac:dyDescent="0.15">
      <c r="B24" s="35" t="s">
        <v>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6" customFormat="1" ht="20.25" customHeight="1" x14ac:dyDescent="0.15">
      <c r="B25" s="2"/>
      <c r="C25" s="2" t="s">
        <v>46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68">
        <v>100</v>
      </c>
      <c r="O25" s="69"/>
      <c r="P25" s="70"/>
      <c r="Q25" s="2" t="s">
        <v>40</v>
      </c>
      <c r="R25" s="2"/>
      <c r="S25" s="2"/>
      <c r="T25" s="16" t="s">
        <v>41</v>
      </c>
      <c r="U25" s="54">
        <f>IF(N25="","",N25*0.1)</f>
        <v>10</v>
      </c>
      <c r="V25" s="55"/>
      <c r="W25" s="2" t="s">
        <v>15</v>
      </c>
      <c r="Y25" s="2"/>
      <c r="Z25" s="2"/>
    </row>
    <row r="26" spans="2:26" customFormat="1" ht="3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7"/>
      <c r="U26" s="2"/>
      <c r="V26" s="2"/>
      <c r="W26" s="2"/>
      <c r="X26" s="2"/>
      <c r="Y26" s="2"/>
      <c r="Z26" s="2"/>
    </row>
    <row r="27" spans="2:26" customFormat="1" ht="20.25" customHeight="1" x14ac:dyDescent="0.15">
      <c r="B27" s="2"/>
      <c r="C27" s="74" t="s">
        <v>63</v>
      </c>
      <c r="D27" s="75"/>
      <c r="E27" s="75"/>
      <c r="F27" s="75"/>
      <c r="G27" s="75"/>
      <c r="H27" s="75"/>
      <c r="I27" s="54">
        <f>IF(U25 &gt; 12,U25,12)</f>
        <v>12</v>
      </c>
      <c r="J27" s="55"/>
      <c r="K27" s="18" t="s">
        <v>42</v>
      </c>
      <c r="L27" s="19" t="s">
        <v>43</v>
      </c>
      <c r="M27" s="76">
        <f>V23</f>
        <v>30</v>
      </c>
      <c r="N27" s="76"/>
      <c r="O27" s="76"/>
      <c r="P27" s="10" t="s">
        <v>29</v>
      </c>
      <c r="Q27" s="20"/>
      <c r="R27" s="21" t="s">
        <v>21</v>
      </c>
      <c r="S27" s="38">
        <f>IF(I27="","",I27*M27)</f>
        <v>360</v>
      </c>
      <c r="T27" s="39"/>
      <c r="U27" s="2" t="s">
        <v>15</v>
      </c>
      <c r="W27" s="2"/>
      <c r="X27" s="2"/>
      <c r="Y27" s="2"/>
      <c r="Z27" s="2"/>
    </row>
    <row r="28" spans="2:26" customFormat="1" ht="3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2"/>
      <c r="U28" s="2"/>
      <c r="V28" s="2"/>
      <c r="W28" s="2"/>
      <c r="X28" s="2"/>
      <c r="Y28" s="2"/>
      <c r="Z28" s="2"/>
    </row>
    <row r="29" spans="2:26" customFormat="1" ht="21" customHeight="1" x14ac:dyDescent="0.15">
      <c r="B29" s="2"/>
      <c r="C29" s="33" t="s">
        <v>66</v>
      </c>
      <c r="D29" s="33"/>
      <c r="E29" s="33"/>
      <c r="F29" s="33"/>
      <c r="G29" s="33"/>
      <c r="H29" s="33"/>
      <c r="I29" s="2"/>
      <c r="J29" s="67"/>
      <c r="K29" s="67"/>
      <c r="L29" s="23"/>
      <c r="M29" s="23"/>
      <c r="N29" s="23"/>
      <c r="O29" s="23"/>
      <c r="P29" s="23"/>
      <c r="Q29" s="23"/>
      <c r="R29" s="15" t="s">
        <v>17</v>
      </c>
      <c r="S29" s="38">
        <f>IF(S27="","",IF(S27&lt;1300,1300,S27))</f>
        <v>1300</v>
      </c>
      <c r="T29" s="39"/>
      <c r="U29" s="2" t="s">
        <v>26</v>
      </c>
      <c r="V29" s="2"/>
      <c r="W29" s="2"/>
      <c r="Y29" s="2"/>
      <c r="Z29" s="2"/>
    </row>
    <row r="30" spans="2:26" customFormat="1" ht="20.25" customHeight="1" x14ac:dyDescent="0.15">
      <c r="B30" s="2"/>
      <c r="C30" s="10" t="str">
        <f>IF(S27="","□",IF(S27&lt;1300,"■","□"))</f>
        <v>■</v>
      </c>
      <c r="D30" s="10" t="s">
        <v>64</v>
      </c>
      <c r="E30" s="2"/>
      <c r="F30" s="24"/>
      <c r="G30" s="24"/>
      <c r="H30" s="10"/>
      <c r="I30" s="2"/>
      <c r="J30" s="2"/>
      <c r="K30" s="24"/>
      <c r="L30" s="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6" customFormat="1" ht="20.25" customHeight="1" x14ac:dyDescent="0.15">
      <c r="B31" s="2"/>
      <c r="C31" s="10" t="str">
        <f>IF(S27="","□",IF(S27&gt;=1300,"■","□"))</f>
        <v>□</v>
      </c>
      <c r="D31" s="10" t="s">
        <v>65</v>
      </c>
      <c r="E31" s="2"/>
      <c r="F31" s="24"/>
      <c r="G31" s="24"/>
      <c r="H31" s="10"/>
      <c r="I31" s="2"/>
      <c r="J31" s="2"/>
      <c r="K31" s="24"/>
      <c r="L31" s="2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6" ht="20.25" customHeight="1" x14ac:dyDescent="0.15">
      <c r="B32" s="35" t="s">
        <v>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2:26" customFormat="1" ht="21" customHeight="1" x14ac:dyDescent="0.15">
      <c r="B33" s="2"/>
      <c r="C33" s="2" t="s">
        <v>16</v>
      </c>
      <c r="D33" s="51">
        <f>S29</f>
        <v>1300</v>
      </c>
      <c r="E33" s="51"/>
      <c r="F33" s="51"/>
      <c r="G33" s="25" t="s">
        <v>32</v>
      </c>
      <c r="H33" s="33" t="s">
        <v>62</v>
      </c>
      <c r="I33" s="33"/>
      <c r="J33" s="33"/>
      <c r="K33" s="33"/>
      <c r="L33" s="63" t="s">
        <v>44</v>
      </c>
      <c r="M33" s="64"/>
      <c r="N33" s="64"/>
      <c r="O33" s="64"/>
      <c r="P33" s="54">
        <f>IF(D33="","",ROUNDDOWN(D33*0.1,0))</f>
        <v>130</v>
      </c>
      <c r="Q33" s="54"/>
      <c r="R33" s="55"/>
      <c r="S33" s="50" t="s">
        <v>34</v>
      </c>
      <c r="T33" s="33"/>
      <c r="U33" s="33"/>
      <c r="V33" s="33"/>
      <c r="W33" s="33"/>
      <c r="X33" s="33"/>
      <c r="Y33" s="2"/>
      <c r="Z33" s="2"/>
    </row>
    <row r="34" spans="2:26" ht="21" customHeight="1" thickBot="1" x14ac:dyDescent="0.2">
      <c r="B34" s="35" t="s">
        <v>51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2:26" customFormat="1" ht="27.75" customHeight="1" thickBot="1" x14ac:dyDescent="0.2">
      <c r="B35" s="2"/>
      <c r="C35" s="12" t="s">
        <v>17</v>
      </c>
      <c r="D35" s="51">
        <f>D33</f>
        <v>1300</v>
      </c>
      <c r="E35" s="51"/>
      <c r="F35" s="51"/>
      <c r="G35" s="33" t="s">
        <v>23</v>
      </c>
      <c r="H35" s="33"/>
      <c r="I35" s="26" t="s">
        <v>24</v>
      </c>
      <c r="J35" s="51">
        <f>P33</f>
        <v>130</v>
      </c>
      <c r="K35" s="51"/>
      <c r="L35" s="51"/>
      <c r="M35" s="33" t="s">
        <v>27</v>
      </c>
      <c r="N35" s="33"/>
      <c r="O35" s="73"/>
      <c r="P35" s="56" t="s">
        <v>28</v>
      </c>
      <c r="Q35" s="57"/>
      <c r="R35" s="57"/>
      <c r="S35" s="36">
        <f>IF(D35="","",D35+J35)</f>
        <v>1430</v>
      </c>
      <c r="T35" s="36"/>
      <c r="U35" s="36"/>
      <c r="V35" s="36"/>
      <c r="W35" s="37"/>
      <c r="X35" s="27" t="s">
        <v>14</v>
      </c>
      <c r="Y35" s="2"/>
      <c r="Z35" s="2"/>
    </row>
    <row r="36" spans="2:26" ht="19.5" customHeight="1" x14ac:dyDescent="0.15">
      <c r="B36" s="35" t="s">
        <v>52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6" ht="31.5" customHeight="1" x14ac:dyDescent="0.15">
      <c r="C37" s="52" t="s">
        <v>33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2:26" ht="21" customHeight="1" x14ac:dyDescent="0.15">
      <c r="B38" s="53" t="s">
        <v>20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pans="2:26" ht="24" customHeight="1" x14ac:dyDescent="0.15">
      <c r="B39" s="40" t="s">
        <v>72</v>
      </c>
      <c r="C39" s="40"/>
      <c r="D39" s="40"/>
      <c r="E39" s="40"/>
      <c r="F39" s="40"/>
      <c r="G39" s="40"/>
      <c r="R39" s="32"/>
      <c r="S39" s="32"/>
      <c r="T39" s="7" t="s">
        <v>57</v>
      </c>
      <c r="U39" s="6"/>
      <c r="V39" s="7" t="s">
        <v>56</v>
      </c>
      <c r="W39" s="6"/>
      <c r="X39" s="7" t="s">
        <v>55</v>
      </c>
    </row>
    <row r="40" spans="2:26" ht="27" customHeight="1" x14ac:dyDescent="0.15">
      <c r="B40" s="49" t="s">
        <v>67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2:26" ht="27" customHeight="1" x14ac:dyDescent="0.15">
      <c r="B41" s="46" t="s">
        <v>18</v>
      </c>
      <c r="C41" s="46"/>
      <c r="D41" s="46"/>
      <c r="E41" s="46"/>
      <c r="F41" s="46"/>
      <c r="G41" s="46"/>
      <c r="H41" s="46"/>
      <c r="I41" s="46"/>
      <c r="J41" s="46"/>
    </row>
    <row r="42" spans="2:26" s="5" customFormat="1" ht="25.5" customHeight="1" x14ac:dyDescent="0.15">
      <c r="B42" s="72" t="s">
        <v>11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4"/>
      <c r="Z42" s="4"/>
    </row>
    <row r="43" spans="2:26" s="5" customFormat="1" ht="19.5" customHeight="1" x14ac:dyDescent="0.15">
      <c r="B43" s="71" t="s">
        <v>12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4"/>
      <c r="Z43" s="4"/>
    </row>
    <row r="44" spans="2:26" ht="12.75" customHeight="1" x14ac:dyDescent="0.1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2:26" ht="21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62" t="s">
        <v>70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6" ht="21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1" t="s">
        <v>69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6" x14ac:dyDescent="0.1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</sheetData>
  <sheetProtection sheet="1" objects="1" scenarios="1" selectLockedCells="1"/>
  <mergeCells count="68">
    <mergeCell ref="F23:J23"/>
    <mergeCell ref="C27:H27"/>
    <mergeCell ref="M27:O27"/>
    <mergeCell ref="R23:T23"/>
    <mergeCell ref="C17:H17"/>
    <mergeCell ref="C18:H18"/>
    <mergeCell ref="I17:X17"/>
    <mergeCell ref="I18:X18"/>
    <mergeCell ref="S27:T27"/>
    <mergeCell ref="B43:X43"/>
    <mergeCell ref="B42:X42"/>
    <mergeCell ref="M35:O35"/>
    <mergeCell ref="B36:X36"/>
    <mergeCell ref="K45:X45"/>
    <mergeCell ref="N46:X46"/>
    <mergeCell ref="L33:O33"/>
    <mergeCell ref="H33:K33"/>
    <mergeCell ref="D33:F33"/>
    <mergeCell ref="P9:S9"/>
    <mergeCell ref="T9:X9"/>
    <mergeCell ref="I15:X15"/>
    <mergeCell ref="I16:X16"/>
    <mergeCell ref="C14:H14"/>
    <mergeCell ref="C15:H15"/>
    <mergeCell ref="C16:H16"/>
    <mergeCell ref="J29:K29"/>
    <mergeCell ref="I27:J27"/>
    <mergeCell ref="U25:V25"/>
    <mergeCell ref="N25:P25"/>
    <mergeCell ref="O23:P23"/>
    <mergeCell ref="E11:X11"/>
    <mergeCell ref="B6:X6"/>
    <mergeCell ref="B4:X4"/>
    <mergeCell ref="B7:X7"/>
    <mergeCell ref="B8:D8"/>
    <mergeCell ref="B11:C11"/>
    <mergeCell ref="B47:X47"/>
    <mergeCell ref="C23:D23"/>
    <mergeCell ref="B39:G39"/>
    <mergeCell ref="B41:J41"/>
    <mergeCell ref="V23:W23"/>
    <mergeCell ref="B44:X44"/>
    <mergeCell ref="B40:X40"/>
    <mergeCell ref="S33:X33"/>
    <mergeCell ref="G35:H35"/>
    <mergeCell ref="D35:F35"/>
    <mergeCell ref="C37:X37"/>
    <mergeCell ref="B38:X38"/>
    <mergeCell ref="P33:R33"/>
    <mergeCell ref="J35:L35"/>
    <mergeCell ref="B32:X32"/>
    <mergeCell ref="P35:R35"/>
    <mergeCell ref="R1:S1"/>
    <mergeCell ref="R39:S39"/>
    <mergeCell ref="O10:P10"/>
    <mergeCell ref="T10:U10"/>
    <mergeCell ref="Q10:S10"/>
    <mergeCell ref="B34:X34"/>
    <mergeCell ref="B19:X19"/>
    <mergeCell ref="S35:W35"/>
    <mergeCell ref="S29:T29"/>
    <mergeCell ref="V10:X10"/>
    <mergeCell ref="B2:M2"/>
    <mergeCell ref="B24:X24"/>
    <mergeCell ref="C10:K10"/>
    <mergeCell ref="B13:H13"/>
    <mergeCell ref="C29:H29"/>
    <mergeCell ref="I14:X14"/>
  </mergeCells>
  <phoneticPr fontId="2"/>
  <dataValidations count="1">
    <dataValidation type="whole" allowBlank="1" showInputMessage="1" showErrorMessage="1" sqref="O23:P23" xr:uid="{242C0ABE-3453-4141-9970-369C872FDBC7}">
      <formula1>1</formula1>
      <formula2>40</formula2>
    </dataValidation>
  </dataValidations>
  <printOptions horizontalCentered="1" verticalCentered="1"/>
  <pageMargins left="0" right="0" top="0" bottom="0" header="0" footer="0.31496062992125984"/>
  <pageSetup paperSize="9" scale="84" orientation="portrait" r:id="rId1"/>
  <headerFooter>
    <oddFooter>&amp;R&amp;"ＭＳ 明朝,標準"&amp;9JRRC20250414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jrrc_11</dc:creator>
  <cp:lastModifiedBy>JRRC 濱本</cp:lastModifiedBy>
  <cp:lastPrinted>2025-04-14T04:26:05Z</cp:lastPrinted>
  <dcterms:created xsi:type="dcterms:W3CDTF">2013-07-23T01:33:56Z</dcterms:created>
  <dcterms:modified xsi:type="dcterms:W3CDTF">2025-04-14T06:32:04Z</dcterms:modified>
</cp:coreProperties>
</file>