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32\JRRC Dropbox\R06_契約関係\06■契約管理\140_個別契約\"/>
    </mc:Choice>
  </mc:AlternateContent>
  <xr:revisionPtr revIDLastSave="0" documentId="13_ncr:1_{43360CC6-DA06-48BB-B4BC-358D57A41D3B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V28" i="1" l="1"/>
  <c r="F26" i="1"/>
  <c r="J26" i="1" s="1"/>
  <c r="K30" i="1" l="1"/>
  <c r="S32" i="1" l="1"/>
  <c r="D36" i="1" s="1"/>
  <c r="C33" i="1"/>
  <c r="C34" i="1"/>
  <c r="P36" i="1" l="1"/>
  <c r="J38" i="1" s="1"/>
  <c r="D38" i="1"/>
  <c r="S38" i="1" l="1"/>
</calcChain>
</file>

<file path=xl/sharedStrings.xml><?xml version="1.0" encoding="utf-8"?>
<sst xmlns="http://schemas.openxmlformats.org/spreadsheetml/2006/main" count="81" uniqueCount="74">
  <si>
    <t>１．申込者</t>
  </si>
  <si>
    <t>版または号</t>
  </si>
  <si>
    <t>著作者名</t>
  </si>
  <si>
    <t>発行所（出版社）名</t>
  </si>
  <si>
    <t>５．使用料の計算</t>
  </si>
  <si>
    <t>６．消費税の計算</t>
  </si>
  <si>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</si>
  <si>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</si>
  <si>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</si>
  <si>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</si>
  <si>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</si>
  <si>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上記の内容でお申込みいただいたJRRCの管理著作物の複写利用を許諾いたします。</t>
  </si>
  <si>
    <t>ただし、本件お支払額を同封の請求書に従って15日以内にお振込なきときは、この許諾は失効します。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</si>
  <si>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</si>
  <si>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</si>
  <si>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</si>
  <si>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</si>
  <si>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</si>
  <si>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</si>
  <si>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</si>
  <si>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>(P）</t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</si>
  <si>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</si>
  <si>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</si>
  <si>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</si>
  <si>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r>
      <rPr>
        <b/>
        <sz val="11"/>
        <color indexed="8"/>
        <rFont val="ＭＳ 明朝"/>
        <family val="1"/>
        <charset val="128"/>
      </rPr>
      <t>円</t>
    </r>
    <r>
      <rPr>
        <sz val="11"/>
        <color indexed="8"/>
        <rFont val="ＭＳ 明朝"/>
        <family val="1"/>
        <charset val="128"/>
      </rPr>
      <t>（使用料）</t>
    </r>
    <rPh sb="0" eb="1">
      <t>エン</t>
    </rPh>
    <rPh sb="2" eb="5">
      <t>シヨウリョウ</t>
    </rPh>
    <phoneticPr fontId="2"/>
  </si>
  <si>
    <t>円 ＝</t>
    <phoneticPr fontId="2"/>
  </si>
  <si>
    <t>お支払額</t>
  </si>
  <si>
    <t>ISBN／ISSN番号</t>
    <phoneticPr fontId="2"/>
  </si>
  <si>
    <t>タイトル</t>
    <phoneticPr fontId="2"/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</si>
  <si>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</si>
  <si>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</si>
  <si>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</si>
  <si>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>３．複写利用目的　：　ご利用の目的を選択してください。</t>
    <rPh sb="12" eb="14">
      <t>リヨウ</t>
    </rPh>
    <rPh sb="15" eb="17">
      <t>モクテキ</t>
    </rPh>
    <rPh sb="18" eb="20">
      <t>センタク</t>
    </rPh>
    <phoneticPr fontId="2"/>
  </si>
  <si>
    <t>(a)</t>
    <phoneticPr fontId="2"/>
  </si>
  <si>
    <t>(b)</t>
    <phoneticPr fontId="2"/>
  </si>
  <si>
    <t>著作物のファクシミリ送信（「使用料規程」第４節）</t>
    <rPh sb="0" eb="3">
      <t>チョサクブツ</t>
    </rPh>
    <rPh sb="10" eb="12">
      <t>ソウシン</t>
    </rPh>
    <rPh sb="14" eb="17">
      <t>シヨウリョウ</t>
    </rPh>
    <rPh sb="17" eb="19">
      <t>キテイ</t>
    </rPh>
    <rPh sb="20" eb="21">
      <t>ダイ</t>
    </rPh>
    <rPh sb="22" eb="23">
      <t>セツ</t>
    </rPh>
    <phoneticPr fontId="2"/>
  </si>
  <si>
    <t>円×10%＝</t>
    <rPh sb="0" eb="1">
      <t>エン</t>
    </rPh>
    <phoneticPr fontId="2"/>
  </si>
  <si>
    <t>(X)</t>
    <phoneticPr fontId="2"/>
  </si>
  <si>
    <t>(C):円未満切捨</t>
    <phoneticPr fontId="2"/>
  </si>
  <si>
    <t>著作物の譲渡を目的とする複写及び譲渡（「使用料規程」第３節）</t>
    <rPh sb="0" eb="3">
      <t>チョサクブツ</t>
    </rPh>
    <rPh sb="4" eb="6">
      <t>ジョウト</t>
    </rPh>
    <rPh sb="7" eb="9">
      <t>モクテキ</t>
    </rPh>
    <rPh sb="12" eb="14">
      <t>フクシャ</t>
    </rPh>
    <rPh sb="14" eb="15">
      <t>オヨ</t>
    </rPh>
    <rPh sb="16" eb="18">
      <t>ジョウト</t>
    </rPh>
    <rPh sb="20" eb="23">
      <t>シヨウリョウ</t>
    </rPh>
    <rPh sb="23" eb="25">
      <t>キテイ</t>
    </rPh>
    <rPh sb="26" eb="27">
      <t>ダイ</t>
    </rPh>
    <rPh sb="28" eb="29">
      <t>セツ</t>
    </rPh>
    <phoneticPr fontId="2"/>
  </si>
  <si>
    <r>
      <t>著作物複写利用「個別許諾」申込書</t>
    </r>
    <r>
      <rPr>
        <u/>
        <sz val="14"/>
        <color indexed="8"/>
        <rFont val="ＭＳ 明朝"/>
        <family val="1"/>
        <charset val="128"/>
      </rPr>
      <t>（第3節用・4節用）</t>
    </r>
    <rPh sb="23" eb="24">
      <t>セツ</t>
    </rPh>
    <rPh sb="24" eb="25">
      <t>ヨウ</t>
    </rPh>
    <phoneticPr fontId="2"/>
  </si>
  <si>
    <t>部</t>
    <rPh sb="0" eb="1">
      <t>ブ</t>
    </rPh>
    <phoneticPr fontId="2"/>
  </si>
  <si>
    <t>（法人等の場合は名称および代表者名と連絡担当者名）</t>
  </si>
  <si>
    <t>７．お支払額の計算</t>
    <phoneticPr fontId="2"/>
  </si>
  <si>
    <t>８．暴力団排除条項</t>
    <phoneticPr fontId="2"/>
  </si>
  <si>
    <t>連絡担当者名：</t>
    <phoneticPr fontId="2"/>
  </si>
  <si>
    <t>（申込日）</t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</si>
  <si>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</si>
  <si>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</si>
  <si>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</si>
  <si>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（枚数：複写ページP.</t>
  </si>
  <si>
    <t>～P.</t>
  </si>
  <si>
    <t>）×</t>
  </si>
  <si>
    <t>×10%(消費税率)＝</t>
    <phoneticPr fontId="2"/>
  </si>
  <si>
    <t>(A)が1,300円未満の場合・・・使用料は、最低使用料金として1,300円</t>
    <phoneticPr fontId="2"/>
  </si>
  <si>
    <t>(A)が1,300円以上の場合・・・使用料は、(A)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</si>
  <si>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r>
      <t>②使用料の確定</t>
    </r>
    <r>
      <rPr>
        <sz val="10"/>
        <color indexed="8"/>
        <rFont val="ＭＳ 明朝"/>
        <family val="1"/>
        <charset val="128"/>
      </rPr>
      <t>：</t>
    </r>
    <rPh sb="5" eb="7">
      <t>カクテイ</t>
    </rPh>
    <phoneticPr fontId="2"/>
  </si>
  <si>
    <t>複 写 利 用 許 諾 書</t>
    <rPh sb="4" eb="5">
      <t>リ</t>
    </rPh>
    <rPh sb="6" eb="7">
      <t>ヨウ</t>
    </rPh>
    <phoneticPr fontId="2"/>
  </si>
  <si>
    <t>　公益社団法人日本複製権センター「使用料規程」に従い、下記の内容で著作物を複写またはファクシミリ送信したく、許諾をお願いいたします。</t>
    <rPh sb="48" eb="50">
      <t>ソウシン</t>
    </rPh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</si>
  <si>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</si>
  <si>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〒105-0002東京都港区愛宕一丁目３番４号愛宕東洋ビル７Ｆ　</t>
    <phoneticPr fontId="2"/>
  </si>
  <si>
    <t>２．複写利用著作物について</t>
    <phoneticPr fontId="2"/>
  </si>
  <si>
    <t>No.</t>
    <phoneticPr fontId="2"/>
  </si>
  <si>
    <t>①12円×</t>
    <rPh sb="3" eb="4">
      <t>エン</t>
    </rPh>
    <phoneticPr fontId="2"/>
  </si>
  <si>
    <t>(P)</t>
    <phoneticPr fontId="2"/>
  </si>
  <si>
    <t>枚＝</t>
    <rPh sb="0" eb="1">
      <t>マイ</t>
    </rPh>
    <phoneticPr fontId="2"/>
  </si>
  <si>
    <t>(A)</t>
    <phoneticPr fontId="2"/>
  </si>
  <si>
    <t>(Y)</t>
    <phoneticPr fontId="2"/>
  </si>
  <si>
    <t>(X)または(Y)の高い方</t>
    <rPh sb="10" eb="11">
      <t>タカ</t>
    </rPh>
    <rPh sb="12" eb="13">
      <t>ホウ</t>
    </rPh>
    <phoneticPr fontId="2"/>
  </si>
  <si>
    <t>（部数） 　</t>
    <phoneticPr fontId="2"/>
  </si>
  <si>
    <t>＝</t>
    <phoneticPr fontId="2"/>
  </si>
  <si>
    <r>
      <t>(</t>
    </r>
    <r>
      <rPr>
        <sz val="12"/>
        <color theme="1"/>
        <rFont val="ＭＳ 明朝"/>
        <family val="1"/>
        <charset val="128"/>
      </rPr>
      <t>B</t>
    </r>
    <r>
      <rPr>
        <b/>
        <sz val="12"/>
        <color theme="1"/>
        <rFont val="ＭＳ 明朝"/>
        <family val="1"/>
        <charset val="128"/>
      </rPr>
      <t>)</t>
    </r>
    <phoneticPr fontId="2"/>
  </si>
  <si>
    <r>
      <t>４．複写枚数の計算･･･</t>
    </r>
    <r>
      <rPr>
        <sz val="9"/>
        <color indexed="8"/>
        <rFont val="ＭＳ 明朝"/>
        <family val="1"/>
        <charset val="128"/>
      </rPr>
      <t>利用可能範囲は</t>
    </r>
    <r>
      <rPr>
        <sz val="8"/>
        <color indexed="8"/>
        <rFont val="ＭＳ 明朝"/>
        <family val="1"/>
        <charset val="128"/>
      </rPr>
      <t>｢</t>
    </r>
    <r>
      <rPr>
        <sz val="9"/>
        <color indexed="8"/>
        <rFont val="ＭＳ 明朝"/>
        <family val="1"/>
        <charset val="128"/>
      </rPr>
      <t>使用料規程｣第3節第1項又は第4節第1項を参照</t>
    </r>
    <r>
      <rPr>
        <sz val="8"/>
        <color indexed="8"/>
        <rFont val="ＭＳ 明朝"/>
        <family val="1"/>
        <charset val="128"/>
      </rPr>
      <t>〔</t>
    </r>
    <r>
      <rPr>
        <sz val="9"/>
        <color indexed="8"/>
        <rFont val="ＭＳ 明朝"/>
        <family val="1"/>
        <charset val="128"/>
      </rPr>
      <t>(P)は総複写枚数又は総FAX送信枚数〕</t>
    </r>
    <rPh sb="12" eb="14">
      <t>リヨウ</t>
    </rPh>
    <rPh sb="14" eb="16">
      <t>カノウ</t>
    </rPh>
    <rPh sb="16" eb="18">
      <t>ハンイ</t>
    </rPh>
    <rPh sb="20" eb="23">
      <t>シヨウリョウ</t>
    </rPh>
    <rPh sb="23" eb="25">
      <t>キテイ</t>
    </rPh>
    <rPh sb="26" eb="27">
      <t>ダイ</t>
    </rPh>
    <rPh sb="28" eb="29">
      <t>セツ</t>
    </rPh>
    <rPh sb="29" eb="30">
      <t>ダイ</t>
    </rPh>
    <rPh sb="31" eb="32">
      <t>コウ</t>
    </rPh>
    <rPh sb="32" eb="33">
      <t>マタ</t>
    </rPh>
    <rPh sb="34" eb="35">
      <t>ダイ</t>
    </rPh>
    <rPh sb="36" eb="37">
      <t>セツ</t>
    </rPh>
    <rPh sb="37" eb="38">
      <t>ダイ</t>
    </rPh>
    <rPh sb="39" eb="40">
      <t>コウ</t>
    </rPh>
    <rPh sb="41" eb="43">
      <t>サンショウ</t>
    </rPh>
    <rPh sb="48" eb="49">
      <t>ソウ</t>
    </rPh>
    <rPh sb="49" eb="51">
      <t>フクシャ</t>
    </rPh>
    <rPh sb="51" eb="53">
      <t>マイスウ</t>
    </rPh>
    <rPh sb="53" eb="54">
      <t>マタ</t>
    </rPh>
    <rPh sb="55" eb="56">
      <t>ソウ</t>
    </rPh>
    <rPh sb="59" eb="61">
      <t>ソウシン</t>
    </rPh>
    <rPh sb="61" eb="63">
      <t>マイスウ</t>
    </rPh>
    <phoneticPr fontId="2"/>
  </si>
  <si>
    <r>
      <t>②</t>
    </r>
    <r>
      <rPr>
        <sz val="10.5"/>
        <color theme="1"/>
        <rFont val="ＭＳ 明朝"/>
        <family val="1"/>
        <charset val="128"/>
      </rPr>
      <t>複写物の譲渡対価又はファクシミリ送信の対価の10%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</si>
</sst>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/>
    <xf numFmtId="0" fontId="13" fillId="0" borderId="0" xfId="0" applyFont="1" applyAlignment="1"/>
    <xf numFmtId="0" fontId="10" fillId="0" borderId="0" xfId="0" applyFont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38" fontId="10" fillId="0" borderId="0" xfId="1" applyFont="1" applyBorder="1" applyAlignment="1" applyProtection="1">
      <alignment vertical="center"/>
    </xf>
    <xf numFmtId="38" fontId="9" fillId="0" borderId="0" xfId="1" applyFont="1" applyBorder="1" applyAlignment="1" applyProtection="1">
      <alignment horizontal="center" vertical="center"/>
    </xf>
    <xf numFmtId="38" fontId="9" fillId="0" borderId="1" xfId="1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17" fillId="0" borderId="9" xfId="1" applyFont="1" applyBorder="1" applyAlignment="1" applyProtection="1">
      <alignment vertical="center"/>
    </xf>
    <xf numFmtId="38" fontId="17" fillId="0" borderId="10" xfId="1" applyFont="1" applyBorder="1" applyAlignment="1" applyProtection="1">
      <alignment vertical="center"/>
    </xf>
    <xf numFmtId="38" fontId="10" fillId="0" borderId="4" xfId="1" applyFont="1" applyBorder="1" applyAlignment="1" applyProtection="1">
      <alignment horizontal="right" vertical="center"/>
    </xf>
    <xf numFmtId="38" fontId="10" fillId="0" borderId="5" xfId="1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38" fontId="10" fillId="0" borderId="2" xfId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0" fillId="0" borderId="2" xfId="1" applyFont="1" applyBorder="1" applyAlignment="1" applyProtection="1">
      <alignment vertical="center"/>
    </xf>
    <xf numFmtId="0" fontId="10" fillId="0" borderId="0" xfId="0" applyFont="1" applyAlignment="1">
      <alignment horizontal="left" vertical="center" wrapText="1"/>
    </xf>
    <xf numFmtId="38" fontId="10" fillId="0" borderId="4" xfId="1" applyFont="1" applyBorder="1" applyAlignment="1" applyProtection="1">
      <alignment vertical="center"/>
    </xf>
    <xf numFmtId="38" fontId="10" fillId="0" borderId="5" xfId="1" applyFont="1" applyBorder="1" applyAlignment="1" applyProtection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38" fontId="10" fillId="0" borderId="0" xfId="1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8" fontId="10" fillId="0" borderId="0" xfId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9" fillId="0" borderId="4" xfId="1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/>
    </xf>
    <xf numFmtId="38" fontId="15" fillId="0" borderId="5" xfId="1" applyFont="1" applyBorder="1" applyAlignment="1" applyProtection="1">
      <alignment horizontal="center" vertical="center"/>
    </xf>
    <xf numFmtId="38" fontId="10" fillId="0" borderId="1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5" xfId="1" applyFont="1" applyFill="1" applyBorder="1" applyAlignment="1" applyProtection="1">
      <alignment horizontal="center" vertical="center"/>
      <protection locked="0"/>
    </xf>
    <xf numFmtId="38" fontId="10" fillId="0" borderId="4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0"/>
  <sheetViews>
    <sheetView showGridLines="0" tabSelected="1" view="pageBreakPreview" topLeftCell="A5" zoomScaleNormal="100" zoomScaleSheetLayoutView="100" workbookViewId="0">
      <selection activeCell="O28" sqref="O28:Q28"/>
    </sheetView>
  </sheetViews>
  <sheetFormatPr defaultColWidth="9" defaultRowHeight="14.25" x14ac:dyDescent="0.15"/>
  <cols>
    <col min="1" max="1" width="8.75" style="3" customWidth="1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4" width="4.5" style="1" customWidth="1"/>
    <col min="15" max="17" width="4" style="1" customWidth="1"/>
    <col min="18" max="18" width="4.25" style="1" customWidth="1"/>
    <col min="19" max="22" width="4" style="1" customWidth="1"/>
    <col min="23" max="23" width="4.5" style="1" customWidth="1"/>
    <col min="24" max="24" width="5.625" style="1" customWidth="1"/>
    <col min="25" max="25" width="3.875" style="1" customWidth="1"/>
    <col min="26" max="26" width="4" style="1" customWidth="1"/>
    <col min="27" max="16384" width="9" style="3"/>
  </cols>
  <sheetData>
    <row r="1" spans="2:24" ht="21" customHeight="1" x14ac:dyDescent="0.15">
      <c r="B1" s="9"/>
      <c r="O1" s="1" t="s">
        <v>46</v>
      </c>
      <c r="Q1" s="2"/>
      <c r="R1" s="32"/>
      <c r="S1" s="32"/>
      <c r="T1" s="14" t="s">
        <v>49</v>
      </c>
      <c r="U1" s="6"/>
      <c r="V1" s="14" t="s">
        <v>48</v>
      </c>
      <c r="W1" s="6"/>
      <c r="X1" s="14" t="s">
        <v>47</v>
      </c>
    </row>
    <row r="2" spans="2:24" ht="21" customHeight="1" x14ac:dyDescent="0.15">
      <c r="B2" s="36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5"/>
    </row>
    <row r="3" spans="2:24" ht="10.5" customHeight="1" x14ac:dyDescent="0.15"/>
    <row r="4" spans="2:24" ht="26.25" customHeight="1" x14ac:dyDescent="0.15">
      <c r="B4" s="59" t="s">
        <v>40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2:24" ht="12.75" customHeight="1" x14ac:dyDescent="0.15"/>
    <row r="6" spans="2:24" ht="29.25" customHeight="1" x14ac:dyDescent="0.15">
      <c r="B6" s="54" t="s">
        <v>58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2:24" ht="21" customHeight="1" x14ac:dyDescent="0.15">
      <c r="B7" s="60" t="s">
        <v>23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2:24" ht="21" customHeight="1" x14ac:dyDescent="0.15">
      <c r="B8" s="36" t="s">
        <v>0</v>
      </c>
      <c r="C8" s="36"/>
      <c r="D8" s="36"/>
      <c r="E8" s="1" t="s">
        <v>42</v>
      </c>
    </row>
    <row r="9" spans="2:24" ht="21" customHeight="1" x14ac:dyDescent="0.15">
      <c r="P9" s="34" t="s">
        <v>45</v>
      </c>
      <c r="Q9" s="34"/>
      <c r="R9" s="34"/>
      <c r="S9" s="34"/>
      <c r="T9" s="35"/>
      <c r="U9" s="35"/>
      <c r="V9" s="35"/>
      <c r="W9" s="35"/>
      <c r="X9" s="35"/>
    </row>
    <row r="10" spans="2:24" ht="23.25" customHeight="1" x14ac:dyDescent="0.15">
      <c r="B10" s="17"/>
      <c r="C10" s="41"/>
      <c r="D10" s="41"/>
      <c r="E10" s="41"/>
      <c r="F10" s="41"/>
      <c r="G10" s="41"/>
      <c r="H10" s="41"/>
      <c r="I10" s="41"/>
      <c r="J10" s="41"/>
      <c r="K10" s="41"/>
      <c r="L10" s="19" t="s">
        <v>6</v>
      </c>
      <c r="O10" s="34" t="s">
        <v>7</v>
      </c>
      <c r="P10" s="34"/>
      <c r="Q10" s="35"/>
      <c r="R10" s="35"/>
      <c r="S10" s="35"/>
      <c r="T10" s="34" t="s">
        <v>8</v>
      </c>
      <c r="U10" s="34"/>
      <c r="V10" s="35"/>
      <c r="W10" s="35"/>
      <c r="X10" s="35"/>
    </row>
    <row r="11" spans="2:24" ht="5.25" customHeight="1" x14ac:dyDescent="0.15">
      <c r="B11" s="17"/>
      <c r="C11" s="8"/>
      <c r="D11" s="8"/>
      <c r="E11" s="8"/>
      <c r="F11" s="8"/>
      <c r="G11" s="8"/>
      <c r="H11" s="8"/>
      <c r="I11" s="8"/>
      <c r="J11" s="8"/>
      <c r="K11" s="8"/>
      <c r="L11" s="19"/>
      <c r="O11" s="16"/>
      <c r="P11" s="16"/>
      <c r="Q11" s="6"/>
      <c r="R11" s="6"/>
      <c r="S11" s="6"/>
      <c r="T11" s="16"/>
      <c r="U11" s="16"/>
      <c r="V11" s="6"/>
      <c r="W11" s="6"/>
      <c r="X11" s="6"/>
    </row>
    <row r="12" spans="2:24" ht="21.75" customHeight="1" x14ac:dyDescent="0.15">
      <c r="B12" s="36" t="s">
        <v>9</v>
      </c>
      <c r="C12" s="36"/>
      <c r="D12" s="1" t="s">
        <v>10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30"/>
      <c r="X12" s="30"/>
    </row>
    <row r="13" spans="2:24" ht="24.75" customHeight="1" x14ac:dyDescent="0.15">
      <c r="B13" s="13"/>
      <c r="C13" s="1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13"/>
      <c r="X13" s="13"/>
    </row>
    <row r="14" spans="2:24" ht="21" customHeight="1" x14ac:dyDescent="0.15">
      <c r="B14" s="36" t="s">
        <v>61</v>
      </c>
      <c r="C14" s="36"/>
      <c r="D14" s="36"/>
      <c r="E14" s="36"/>
      <c r="F14" s="36"/>
      <c r="G14" s="36"/>
      <c r="H14" s="36"/>
    </row>
    <row r="15" spans="2:24" ht="21" customHeight="1" x14ac:dyDescent="0.15">
      <c r="C15" s="66" t="s">
        <v>27</v>
      </c>
      <c r="D15" s="66"/>
      <c r="E15" s="66"/>
      <c r="F15" s="66"/>
      <c r="G15" s="66"/>
      <c r="H15" s="66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4"/>
    </row>
    <row r="16" spans="2:24" ht="21" customHeight="1" x14ac:dyDescent="0.15">
      <c r="C16" s="67" t="s">
        <v>28</v>
      </c>
      <c r="D16" s="67"/>
      <c r="E16" s="67"/>
      <c r="F16" s="67"/>
      <c r="G16" s="67"/>
      <c r="H16" s="67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4"/>
    </row>
    <row r="17" spans="2:26" ht="21" customHeight="1" x14ac:dyDescent="0.15">
      <c r="C17" s="67" t="s">
        <v>1</v>
      </c>
      <c r="D17" s="67"/>
      <c r="E17" s="67"/>
      <c r="F17" s="67"/>
      <c r="G17" s="67"/>
      <c r="H17" s="67"/>
      <c r="I17" s="6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2:26" ht="21" customHeight="1" x14ac:dyDescent="0.15">
      <c r="C18" s="67" t="s">
        <v>2</v>
      </c>
      <c r="D18" s="67"/>
      <c r="E18" s="67"/>
      <c r="F18" s="67"/>
      <c r="G18" s="67"/>
      <c r="H18" s="67"/>
      <c r="I18" s="4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4"/>
    </row>
    <row r="19" spans="2:26" ht="21" customHeight="1" x14ac:dyDescent="0.15">
      <c r="C19" s="67" t="s">
        <v>3</v>
      </c>
      <c r="D19" s="67"/>
      <c r="E19" s="67"/>
      <c r="F19" s="67"/>
      <c r="G19" s="67"/>
      <c r="H19" s="67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</row>
    <row r="20" spans="2:26" ht="21" customHeight="1" x14ac:dyDescent="0.15">
      <c r="B20" s="36" t="s">
        <v>32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6" ht="19.5" customHeight="1" x14ac:dyDescent="0.15">
      <c r="B21" s="13"/>
      <c r="C21" s="31" t="b">
        <v>0</v>
      </c>
      <c r="D21" s="13" t="s">
        <v>33</v>
      </c>
      <c r="E21" s="13" t="s">
        <v>39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26" ht="19.5" customHeight="1" x14ac:dyDescent="0.15">
      <c r="B22" s="13"/>
      <c r="C22" s="31" t="b">
        <v>0</v>
      </c>
      <c r="D22" s="13" t="s">
        <v>34</v>
      </c>
      <c r="E22" s="13" t="s">
        <v>35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6" ht="22.5" customHeight="1" x14ac:dyDescent="0.15">
      <c r="B23" s="2" t="s">
        <v>72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6" ht="20.25" customHeight="1" x14ac:dyDescent="0.15">
      <c r="C24" s="46"/>
      <c r="D24" s="46"/>
      <c r="E24" s="20" t="s">
        <v>13</v>
      </c>
      <c r="F24" s="36" t="s">
        <v>50</v>
      </c>
      <c r="G24" s="36"/>
      <c r="H24" s="36"/>
      <c r="I24" s="36"/>
      <c r="J24" s="36"/>
      <c r="K24" s="9"/>
      <c r="L24" s="1" t="s">
        <v>51</v>
      </c>
      <c r="M24" s="9"/>
      <c r="N24" s="1" t="s">
        <v>52</v>
      </c>
      <c r="O24" s="46"/>
      <c r="P24" s="46"/>
      <c r="Q24" s="21" t="s">
        <v>41</v>
      </c>
      <c r="R24" s="34" t="s">
        <v>69</v>
      </c>
      <c r="S24" s="34"/>
      <c r="T24" s="77"/>
      <c r="U24" s="22" t="s">
        <v>20</v>
      </c>
      <c r="V24" s="49" t="str">
        <f>IF(C24="","",C24*O24)</f>
        <v/>
      </c>
      <c r="W24" s="50"/>
      <c r="X24" s="19" t="s">
        <v>13</v>
      </c>
    </row>
    <row r="25" spans="2:26" ht="20.25" customHeight="1" x14ac:dyDescent="0.15">
      <c r="B25" s="36" t="s">
        <v>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6" ht="20.25" customHeight="1" x14ac:dyDescent="0.15">
      <c r="B26" s="13"/>
      <c r="C26" s="13" t="s">
        <v>63</v>
      </c>
      <c r="D26" s="13"/>
      <c r="E26" s="18" t="s">
        <v>64</v>
      </c>
      <c r="F26" s="79" t="str">
        <f>IF(V24="","",V24)</f>
        <v/>
      </c>
      <c r="G26" s="79"/>
      <c r="H26" s="13" t="s">
        <v>65</v>
      </c>
      <c r="I26" s="23" t="s">
        <v>37</v>
      </c>
      <c r="J26" s="80" t="str">
        <f>IF(F26="","",12*F26)</f>
        <v/>
      </c>
      <c r="K26" s="81"/>
      <c r="L26" s="13" t="s">
        <v>15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6" ht="2.25" customHeight="1" x14ac:dyDescent="0.1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6" customFormat="1" ht="20.25" customHeight="1" x14ac:dyDescent="0.15">
      <c r="B28" s="2"/>
      <c r="C28" s="1" t="s">
        <v>73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  <c r="O28" s="84"/>
      <c r="P28" s="85"/>
      <c r="Q28" s="86"/>
      <c r="R28" s="2" t="s">
        <v>36</v>
      </c>
      <c r="S28" s="2"/>
      <c r="T28" s="2"/>
      <c r="U28" s="24" t="s">
        <v>67</v>
      </c>
      <c r="V28" s="87" t="str">
        <f>IF(O28="","",O28*0.1)</f>
        <v/>
      </c>
      <c r="W28" s="88"/>
      <c r="X28" s="2" t="s">
        <v>15</v>
      </c>
      <c r="Y28" s="2"/>
      <c r="Z28" s="2"/>
    </row>
    <row r="29" spans="2:26" customFormat="1" ht="12.7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customFormat="1" ht="20.25" customHeight="1" x14ac:dyDescent="0.15">
      <c r="B30" s="2"/>
      <c r="C30" s="74" t="s">
        <v>68</v>
      </c>
      <c r="D30" s="75"/>
      <c r="E30" s="75"/>
      <c r="F30" s="75"/>
      <c r="G30" s="75"/>
      <c r="H30" s="76"/>
      <c r="I30" s="11" t="s">
        <v>70</v>
      </c>
      <c r="J30" s="12" t="s">
        <v>66</v>
      </c>
      <c r="K30" s="82" t="str">
        <f>IF(J26&gt;V28,J26,V28)</f>
        <v/>
      </c>
      <c r="L30" s="83"/>
      <c r="M30" s="10" t="s">
        <v>15</v>
      </c>
      <c r="N30" s="10"/>
      <c r="O30" s="10"/>
      <c r="P30" s="16"/>
      <c r="Q30" s="2"/>
      <c r="R30" s="25"/>
      <c r="S30" s="78"/>
      <c r="T30" s="78"/>
      <c r="U30" s="2"/>
      <c r="W30" s="2"/>
      <c r="X30" s="2"/>
      <c r="Y30" s="2"/>
      <c r="Z30" s="2"/>
    </row>
    <row r="31" spans="2:26" customFormat="1" ht="14.2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customFormat="1" ht="21" customHeight="1" x14ac:dyDescent="0.15">
      <c r="B32" s="2"/>
      <c r="C32" s="34" t="s">
        <v>56</v>
      </c>
      <c r="D32" s="34"/>
      <c r="E32" s="34"/>
      <c r="F32" s="34"/>
      <c r="G32" s="34"/>
      <c r="H32" s="34"/>
      <c r="I32" s="2"/>
      <c r="J32" s="68"/>
      <c r="K32" s="68"/>
      <c r="L32" s="25"/>
      <c r="M32" s="25"/>
      <c r="N32" s="25"/>
      <c r="O32" s="25"/>
      <c r="P32" s="25"/>
      <c r="Q32" s="25"/>
      <c r="R32" s="22" t="s">
        <v>71</v>
      </c>
      <c r="S32" s="39" t="str">
        <f>IF(K30="","",IF(K30&lt;1300,1300,K30))</f>
        <v/>
      </c>
      <c r="T32" s="40"/>
      <c r="U32" s="2" t="s">
        <v>24</v>
      </c>
      <c r="V32" s="2"/>
      <c r="W32" s="2"/>
      <c r="Y32" s="2"/>
      <c r="Z32" s="2"/>
    </row>
    <row r="33" spans="2:26" customFormat="1" ht="20.25" customHeight="1" x14ac:dyDescent="0.15">
      <c r="B33" s="2"/>
      <c r="C33" s="16" t="str">
        <f>IF(K30="","□",IF(K30&lt;1300,"■","□"))</f>
        <v>□</v>
      </c>
      <c r="D33" s="16" t="s">
        <v>54</v>
      </c>
      <c r="E33" s="2"/>
      <c r="F33" s="7"/>
      <c r="G33" s="7"/>
      <c r="H33" s="16"/>
      <c r="I33" s="2"/>
      <c r="J33" s="2"/>
      <c r="K33" s="7"/>
      <c r="L33" s="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6" customFormat="1" ht="20.25" customHeight="1" x14ac:dyDescent="0.15">
      <c r="B34" s="2"/>
      <c r="C34" s="16" t="str">
        <f>IF(K30="","□",IF(K30&gt;=1300,"■","□"))</f>
        <v>□</v>
      </c>
      <c r="D34" s="16" t="s">
        <v>55</v>
      </c>
      <c r="E34" s="2"/>
      <c r="F34" s="7"/>
      <c r="G34" s="7"/>
      <c r="H34" s="16"/>
      <c r="I34" s="2"/>
      <c r="J34" s="2"/>
      <c r="K34" s="7"/>
      <c r="L34" s="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6" ht="20.25" customHeight="1" x14ac:dyDescent="0.15">
      <c r="B35" s="36" t="s">
        <v>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6" customFormat="1" ht="21" customHeight="1" x14ac:dyDescent="0.15">
      <c r="B36" s="2"/>
      <c r="C36" s="2" t="s">
        <v>16</v>
      </c>
      <c r="D36" s="53" t="str">
        <f>S32</f>
        <v/>
      </c>
      <c r="E36" s="53"/>
      <c r="F36" s="53"/>
      <c r="G36" s="26" t="s">
        <v>29</v>
      </c>
      <c r="H36" s="34" t="s">
        <v>53</v>
      </c>
      <c r="I36" s="34"/>
      <c r="J36" s="34"/>
      <c r="K36" s="34"/>
      <c r="L36" s="64" t="s">
        <v>38</v>
      </c>
      <c r="M36" s="65"/>
      <c r="N36" s="65"/>
      <c r="O36" s="65"/>
      <c r="P36" s="55" t="str">
        <f>IF(D36="","",ROUNDDOWN(D36*0.1,0))</f>
        <v/>
      </c>
      <c r="Q36" s="55"/>
      <c r="R36" s="56"/>
      <c r="S36" s="52" t="s">
        <v>31</v>
      </c>
      <c r="T36" s="34"/>
      <c r="U36" s="34"/>
      <c r="V36" s="34"/>
      <c r="W36" s="34"/>
      <c r="X36" s="34"/>
      <c r="Y36" s="2"/>
      <c r="Z36" s="2"/>
    </row>
    <row r="37" spans="2:26" ht="21" customHeight="1" thickBot="1" x14ac:dyDescent="0.2">
      <c r="B37" s="36" t="s">
        <v>43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6" customFormat="1" ht="27.75" customHeight="1" thickBot="1" x14ac:dyDescent="0.2">
      <c r="B38" s="2"/>
      <c r="C38" s="19" t="s">
        <v>16</v>
      </c>
      <c r="D38" s="53" t="str">
        <f>D36</f>
        <v/>
      </c>
      <c r="E38" s="53"/>
      <c r="F38" s="53"/>
      <c r="G38" s="34" t="s">
        <v>21</v>
      </c>
      <c r="H38" s="34"/>
      <c r="I38" s="27" t="s">
        <v>22</v>
      </c>
      <c r="J38" s="53" t="str">
        <f>P36</f>
        <v/>
      </c>
      <c r="K38" s="53"/>
      <c r="L38" s="53"/>
      <c r="M38" s="34" t="s">
        <v>25</v>
      </c>
      <c r="N38" s="34"/>
      <c r="O38" s="73"/>
      <c r="P38" s="57" t="s">
        <v>26</v>
      </c>
      <c r="Q38" s="58"/>
      <c r="R38" s="58"/>
      <c r="S38" s="37" t="str">
        <f>IF(D38="","",D38+J38)</f>
        <v/>
      </c>
      <c r="T38" s="37"/>
      <c r="U38" s="37"/>
      <c r="V38" s="37"/>
      <c r="W38" s="38"/>
      <c r="X38" s="28" t="s">
        <v>14</v>
      </c>
      <c r="Y38" s="2"/>
      <c r="Z38" s="2"/>
    </row>
    <row r="39" spans="2:26" ht="19.5" customHeight="1" x14ac:dyDescent="0.15">
      <c r="B39" s="36" t="s">
        <v>44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6" ht="31.5" customHeight="1" x14ac:dyDescent="0.15">
      <c r="C40" s="54" t="s">
        <v>30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2:26" ht="21" customHeight="1" x14ac:dyDescent="0.15">
      <c r="B41" s="33" t="s">
        <v>19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2:26" ht="24" customHeight="1" x14ac:dyDescent="0.15">
      <c r="B42" s="47" t="s">
        <v>62</v>
      </c>
      <c r="C42" s="47"/>
      <c r="D42" s="47"/>
      <c r="E42" s="47"/>
      <c r="F42" s="47"/>
      <c r="G42" s="47"/>
      <c r="R42" s="33"/>
      <c r="S42" s="33"/>
      <c r="T42" s="14" t="s">
        <v>49</v>
      </c>
      <c r="U42" s="14"/>
      <c r="V42" s="14" t="s">
        <v>48</v>
      </c>
      <c r="W42" s="14"/>
      <c r="X42" s="14" t="s">
        <v>47</v>
      </c>
    </row>
    <row r="43" spans="2:26" ht="27" customHeight="1" x14ac:dyDescent="0.15">
      <c r="B43" s="51" t="s">
        <v>57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2:26" ht="27" customHeight="1" x14ac:dyDescent="0.15">
      <c r="B44" s="48" t="s">
        <v>17</v>
      </c>
      <c r="C44" s="48"/>
      <c r="D44" s="48"/>
      <c r="E44" s="48"/>
      <c r="F44" s="48"/>
      <c r="G44" s="48"/>
      <c r="H44" s="48"/>
      <c r="I44" s="48"/>
      <c r="J44" s="48"/>
    </row>
    <row r="45" spans="2:26" s="5" customFormat="1" ht="25.5" customHeight="1" x14ac:dyDescent="0.15">
      <c r="B45" s="72" t="s">
        <v>11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4"/>
      <c r="Z45" s="4"/>
    </row>
    <row r="46" spans="2:26" s="5" customFormat="1" ht="19.5" customHeight="1" x14ac:dyDescent="0.15">
      <c r="B46" s="71" t="s">
        <v>12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4"/>
      <c r="Z46" s="4"/>
    </row>
    <row r="47" spans="2:26" ht="12.75" customHeight="1" x14ac:dyDescent="0.1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2:26" ht="21" customHeight="1" x14ac:dyDescent="0.15">
      <c r="B48" s="29"/>
      <c r="C48" s="29"/>
      <c r="D48" s="29"/>
      <c r="E48" s="29"/>
      <c r="F48" s="29"/>
      <c r="G48" s="29"/>
      <c r="H48" s="29"/>
      <c r="I48" s="29"/>
      <c r="J48" s="29"/>
      <c r="K48" s="63" t="s">
        <v>60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2:24" ht="21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2" t="s">
        <v>59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2:24" x14ac:dyDescent="0.1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</sheetData>
  <sheetProtection algorithmName="SHA-512" hashValue="oi/fmAy8dKBVenU1YbY2JXL67cOXZH1uBxdBWI6lEqzXXHucdDstV9utj8SLduA4cK6++AqMzOTQBJf4t9OHmw==" saltValue="gBhPzv9lK4YtWzYufkjBSg==" spinCount="100000" sheet="1" objects="1" scenarios="1" selectLockedCells="1"/>
  <mergeCells count="69">
    <mergeCell ref="C18:H18"/>
    <mergeCell ref="C19:H19"/>
    <mergeCell ref="I18:X18"/>
    <mergeCell ref="I19:X19"/>
    <mergeCell ref="S30:T30"/>
    <mergeCell ref="F26:G26"/>
    <mergeCell ref="J26:K26"/>
    <mergeCell ref="K30:L30"/>
    <mergeCell ref="O28:Q28"/>
    <mergeCell ref="V28:W28"/>
    <mergeCell ref="B39:X39"/>
    <mergeCell ref="K48:X48"/>
    <mergeCell ref="F24:J24"/>
    <mergeCell ref="C30:H30"/>
    <mergeCell ref="R24:T24"/>
    <mergeCell ref="N49:X49"/>
    <mergeCell ref="L36:O36"/>
    <mergeCell ref="H36:K36"/>
    <mergeCell ref="D36:F36"/>
    <mergeCell ref="P9:S9"/>
    <mergeCell ref="T9:X9"/>
    <mergeCell ref="I16:X16"/>
    <mergeCell ref="C15:H15"/>
    <mergeCell ref="C16:H16"/>
    <mergeCell ref="C17:H17"/>
    <mergeCell ref="J32:K32"/>
    <mergeCell ref="O24:P24"/>
    <mergeCell ref="I17:X17"/>
    <mergeCell ref="B46:X46"/>
    <mergeCell ref="B45:X45"/>
    <mergeCell ref="M38:O38"/>
    <mergeCell ref="B6:X6"/>
    <mergeCell ref="B4:X4"/>
    <mergeCell ref="B7:X7"/>
    <mergeCell ref="B8:D8"/>
    <mergeCell ref="B12:C12"/>
    <mergeCell ref="E12:V13"/>
    <mergeCell ref="B50:X50"/>
    <mergeCell ref="C24:D24"/>
    <mergeCell ref="B42:G42"/>
    <mergeCell ref="B44:J44"/>
    <mergeCell ref="V24:W24"/>
    <mergeCell ref="B47:X47"/>
    <mergeCell ref="B43:X43"/>
    <mergeCell ref="S36:X36"/>
    <mergeCell ref="G38:H38"/>
    <mergeCell ref="D38:F38"/>
    <mergeCell ref="C40:X40"/>
    <mergeCell ref="B41:X41"/>
    <mergeCell ref="P36:R36"/>
    <mergeCell ref="J38:L38"/>
    <mergeCell ref="B35:X35"/>
    <mergeCell ref="P38:R38"/>
    <mergeCell ref="R1:S1"/>
    <mergeCell ref="R42:S42"/>
    <mergeCell ref="O10:P10"/>
    <mergeCell ref="T10:U10"/>
    <mergeCell ref="Q10:S10"/>
    <mergeCell ref="B37:X37"/>
    <mergeCell ref="B20:X20"/>
    <mergeCell ref="S38:W38"/>
    <mergeCell ref="S32:T32"/>
    <mergeCell ref="V10:X10"/>
    <mergeCell ref="B2:M2"/>
    <mergeCell ref="B25:X25"/>
    <mergeCell ref="C10:K10"/>
    <mergeCell ref="B14:H14"/>
    <mergeCell ref="C32:H32"/>
    <mergeCell ref="I15:X15"/>
  </mergeCells>
  <phoneticPr fontId="2"/>
  <dataValidations count="1">
    <dataValidation type="whole" allowBlank="1" showInputMessage="1" showErrorMessage="1" sqref="O24:P24" xr:uid="{242C0ABE-3453-4141-9970-369C872FDBC7}">
      <formula1>1</formula1>
      <formula2>40</formula2>
    </dataValidation>
  </dataValidations>
  <printOptions horizontalCentered="1" verticalCentered="1"/>
  <pageMargins left="0" right="0" top="0" bottom="0" header="0" footer="0.31496062992125984"/>
  <pageSetup paperSize="9" scale="84" orientation="portrait" r:id="rId1"/>
  <headerFooter>
    <oddFooter>&amp;R&amp;"ＭＳ 明朝,標準"&amp;9JRRC20250414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田中</cp:lastModifiedBy>
  <cp:lastPrinted>2025-08-15T08:56:30Z</cp:lastPrinted>
  <dcterms:created xsi:type="dcterms:W3CDTF">2013-07-23T01:33:56Z</dcterms:created>
  <dcterms:modified xsi:type="dcterms:W3CDTF">2025-08-15T09:04:53Z</dcterms:modified>
</cp:coreProperties>
</file>