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rc_27\JRRC Dropbox\R06_契約関係\06■契約管理\140_個別契約\"/>
    </mc:Choice>
  </mc:AlternateContent>
  <xr:revisionPtr revIDLastSave="0" documentId="8_{C6A56020-574B-4FF1-BA63-297FE5B592E1}" xr6:coauthVersionLast="47" xr6:coauthVersionMax="47" xr10:uidLastSave="{00000000-0000-0000-0000-000000000000}"/>
  <bookViews>
    <workbookView showSheetTabs="0" xWindow="19200" yWindow="0" windowWidth="19200" windowHeight="216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Sheet1!$B$1:$W$43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" i="1" l="1"/>
  <c r="G23" i="1" s="1"/>
  <c r="U21" i="1" l="1"/>
  <c r="G24" i="1" s="1"/>
  <c r="L24" i="1" l="1"/>
  <c r="Z24" i="1"/>
  <c r="L23" i="1"/>
  <c r="S24" i="1" s="1"/>
  <c r="Z23" i="1"/>
  <c r="C26" i="1" l="1"/>
  <c r="S25" i="1"/>
  <c r="D29" i="1" s="1"/>
  <c r="C27" i="1"/>
  <c r="P29" i="1" l="1"/>
  <c r="J31" i="1" s="1"/>
  <c r="D31" i="1"/>
  <c r="R31" i="1" l="1"/>
</calcChain>
</file>

<file path=xl/sharedStrings.xml><?xml version="1.0" encoding="utf-8"?>
<sst xmlns="http://schemas.openxmlformats.org/spreadsheetml/2006/main" count="92" uniqueCount="79">
  <si>
    <t>印</t>
    <rPh sb="0" eb="1">
      <t>イン</t>
    </rPh>
    <phoneticPr fontId="2"/>
  </si>
  <si>
    <t>電話：</t>
    <rPh sb="0" eb="2">
      <t>デンワ</t>
    </rPh>
    <phoneticPr fontId="2"/>
  </si>
  <si>
    <t>FAX：</t>
    <phoneticPr fontId="2"/>
  </si>
  <si>
    <t>住所：</t>
    <rPh sb="0" eb="2">
      <t>ジュウショ</t>
    </rPh>
    <phoneticPr fontId="2"/>
  </si>
  <si>
    <t>〒</t>
    <phoneticPr fontId="2"/>
  </si>
  <si>
    <t>ただし、本件お支払額を同封の請求書に従って15日以内にお振込なきときは、この許諾は失効します。</t>
  </si>
  <si>
    <t>枚</t>
    <rPh sb="0" eb="1">
      <t>マイ</t>
    </rPh>
    <phoneticPr fontId="2"/>
  </si>
  <si>
    <t>円</t>
  </si>
  <si>
    <t>円</t>
    <rPh sb="0" eb="1">
      <t>エン</t>
    </rPh>
    <phoneticPr fontId="2"/>
  </si>
  <si>
    <t>(B)</t>
  </si>
  <si>
    <t>(B)</t>
    <phoneticPr fontId="2"/>
  </si>
  <si>
    <t>№</t>
    <phoneticPr fontId="2"/>
  </si>
  <si>
    <t>　　　　　　　　　　　　　　　　　殿</t>
    <phoneticPr fontId="2"/>
  </si>
  <si>
    <t>公益社団法人日本複製権センター（JRRC）御中</t>
  </si>
  <si>
    <t>－・－・－・－・－・－・－・－・－〔以下、JRRC記入欄〕－・－・－・－・－・－・－・－・－</t>
  </si>
  <si>
    <t>(P)</t>
    <phoneticPr fontId="2"/>
  </si>
  <si>
    <t xml:space="preserve">円 + </t>
    <phoneticPr fontId="2"/>
  </si>
  <si>
    <t>(C)</t>
    <phoneticPr fontId="2"/>
  </si>
  <si>
    <t>－・－・－・－・－・－・－・－・－〔申 込 み 内 容〕－・－・－・－・－・－・－・－・－</t>
  </si>
  <si>
    <t>円 ＝</t>
    <phoneticPr fontId="2"/>
  </si>
  <si>
    <t>お支払額</t>
  </si>
  <si>
    <t>枚 ＝</t>
    <phoneticPr fontId="2"/>
  </si>
  <si>
    <t>タイトル</t>
    <phoneticPr fontId="2"/>
  </si>
  <si>
    <t>(C):円未満切捨</t>
  </si>
  <si>
    <t>円</t>
    <phoneticPr fontId="2"/>
  </si>
  <si>
    <t>申込者は、JRRCの「反社会的勢力排除ポリシー」記載の反社会的勢力ではないことを確認し、また同記載の「暴力団排除条項」の適用を受けることに同意します。</t>
    <phoneticPr fontId="2"/>
  </si>
  <si>
    <r>
      <rPr>
        <b/>
        <sz val="11"/>
        <color indexed="8"/>
        <rFont val="ＭＳ 明朝"/>
        <family val="1"/>
        <charset val="128"/>
      </rPr>
      <t>円</t>
    </r>
    <r>
      <rPr>
        <sz val="10"/>
        <color indexed="8"/>
        <rFont val="ＭＳ 明朝"/>
        <family val="1"/>
        <charset val="128"/>
      </rPr>
      <t>（円未満は切捨して下さい）</t>
    </r>
    <phoneticPr fontId="2"/>
  </si>
  <si>
    <t>（法人等の場合は名称および代表者名と連絡担当者名）</t>
  </si>
  <si>
    <t>（申込日）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</si>
  <si>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</si>
  <si>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</si>
  <si>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</si>
  <si>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連絡担当者名：</t>
    <phoneticPr fontId="2"/>
  </si>
  <si>
    <t>枚（枚数：複写ページP.</t>
    <phoneticPr fontId="2"/>
  </si>
  <si>
    <t>～P.</t>
    <phoneticPr fontId="2"/>
  </si>
  <si>
    <t>）×</t>
  </si>
  <si>
    <t>×10%(消費税率)＝</t>
    <phoneticPr fontId="2"/>
  </si>
  <si>
    <t>ISBN/ISSN番号</t>
    <rPh sb="9" eb="11">
      <t>バンゴウ</t>
    </rPh>
    <phoneticPr fontId="2"/>
  </si>
  <si>
    <t>発行所（出版社）名</t>
    <phoneticPr fontId="2"/>
  </si>
  <si>
    <t>主たる著者名</t>
    <rPh sb="0" eb="1">
      <t>シュ</t>
    </rPh>
    <rPh sb="3" eb="5">
      <t>チョシャ</t>
    </rPh>
    <rPh sb="5" eb="6">
      <t>メイ</t>
    </rPh>
    <phoneticPr fontId="2"/>
  </si>
  <si>
    <t>複写及び電磁的複製利用著作物について</t>
  </si>
  <si>
    <t>申込者</t>
  </si>
  <si>
    <t>1.</t>
    <phoneticPr fontId="2"/>
  </si>
  <si>
    <t>2.</t>
    <phoneticPr fontId="2"/>
  </si>
  <si>
    <t>3.</t>
    <phoneticPr fontId="2"/>
  </si>
  <si>
    <t>使用料の計算</t>
  </si>
  <si>
    <t>5.</t>
    <phoneticPr fontId="2"/>
  </si>
  <si>
    <t>消費税の計算</t>
  </si>
  <si>
    <t>6.</t>
    <phoneticPr fontId="2"/>
  </si>
  <si>
    <t>お支払額の計算</t>
  </si>
  <si>
    <t>7.</t>
    <phoneticPr fontId="2"/>
  </si>
  <si>
    <t>暴力団排除条項</t>
  </si>
  <si>
    <t>8.</t>
    <phoneticPr fontId="2"/>
  </si>
  <si>
    <t>4-1.</t>
    <phoneticPr fontId="2"/>
  </si>
  <si>
    <t>4-2.</t>
    <phoneticPr fontId="2"/>
  </si>
  <si>
    <t>×</t>
    <phoneticPr fontId="2"/>
  </si>
  <si>
    <t>(Q)</t>
    <phoneticPr fontId="2"/>
  </si>
  <si>
    <t>部(部数)=</t>
    <phoneticPr fontId="2"/>
  </si>
  <si>
    <t>円</t>
    <rPh sb="0" eb="1">
      <t>エン</t>
    </rPh>
    <phoneticPr fontId="2"/>
  </si>
  <si>
    <t>(P)</t>
    <phoneticPr fontId="2"/>
  </si>
  <si>
    <t>(Q)</t>
    <phoneticPr fontId="2"/>
  </si>
  <si>
    <t>(A)</t>
    <phoneticPr fontId="2"/>
  </si>
  <si>
    <t>合計</t>
    <rPh sb="0" eb="1">
      <t>ゴウ</t>
    </rPh>
    <rPh sb="1" eb="2">
      <t>ケイ</t>
    </rPh>
    <phoneticPr fontId="2"/>
  </si>
  <si>
    <t>複写及び電磁的複製の利用目的：複製物の譲渡を目的としない著作物の複写及び電磁的複製（「使用料規程」第5節）</t>
    <rPh sb="15" eb="17">
      <t>フクセイ</t>
    </rPh>
    <rPh sb="17" eb="18">
      <t>ブツ</t>
    </rPh>
    <phoneticPr fontId="2"/>
  </si>
  <si>
    <t>複写及び電磁的複製利用許諾書</t>
    <rPh sb="2" eb="3">
      <t>オヨ</t>
    </rPh>
    <rPh sb="4" eb="7">
      <t>デンジテキ</t>
    </rPh>
    <rPh sb="7" eb="9">
      <t>フクセイ</t>
    </rPh>
    <rPh sb="9" eb="11">
      <t>リヨウ</t>
    </rPh>
    <phoneticPr fontId="2"/>
  </si>
  <si>
    <t>上記のお申込み内容で、JRRCの管理著作物の複写及び電磁的複製利用を許諾いたします。</t>
    <rPh sb="7" eb="9">
      <t>ナイヨウ</t>
    </rPh>
    <rPh sb="24" eb="25">
      <t>オヨ</t>
    </rPh>
    <rPh sb="26" eb="29">
      <t>デンジテキ</t>
    </rPh>
    <rPh sb="29" eb="31">
      <t>フクセイ</t>
    </rPh>
    <phoneticPr fontId="2"/>
  </si>
  <si>
    <t>　･･･　利用可能範囲は、同上</t>
    <phoneticPr fontId="2"/>
  </si>
  <si>
    <t>複写枚数（プリント枚数）の計算　･･･　利用可能範囲は、「使用料規程」第1節第2項を参照</t>
    <rPh sb="0" eb="2">
      <t>フクシャ</t>
    </rPh>
    <rPh sb="2" eb="4">
      <t>マイスウ</t>
    </rPh>
    <rPh sb="9" eb="11">
      <t>マイスウ</t>
    </rPh>
    <rPh sb="13" eb="15">
      <t>ケイサン</t>
    </rPh>
    <phoneticPr fontId="2"/>
  </si>
  <si>
    <t>　･･･　利用可能範囲は、「使用料規程」第1節第2項を参照</t>
    <phoneticPr fontId="2"/>
  </si>
  <si>
    <t>電磁的複製枚数の計算　･･･　利用可能範囲は、同上</t>
    <rPh sb="0" eb="3">
      <t>デンジテキ</t>
    </rPh>
    <rPh sb="3" eb="5">
      <t>フクセイ</t>
    </rPh>
    <rPh sb="5" eb="7">
      <t>マイスウ</t>
    </rPh>
    <rPh sb="8" eb="10">
      <t>ケイサン</t>
    </rPh>
    <rPh sb="23" eb="25">
      <t>ドウジョウ</t>
    </rPh>
    <phoneticPr fontId="2"/>
  </si>
  <si>
    <t>①12円</t>
    <phoneticPr fontId="2"/>
  </si>
  <si>
    <t>②30円</t>
    <rPh sb="3" eb="4">
      <t>エン</t>
    </rPh>
    <phoneticPr fontId="2"/>
  </si>
  <si>
    <t>③使用料の確定：</t>
    <rPh sb="5" eb="7">
      <t>カクテイ</t>
    </rPh>
    <phoneticPr fontId="2"/>
  </si>
  <si>
    <t>(A)が3,900円以上の場合・・・使用料は、(A)</t>
    <rPh sb="10" eb="12">
      <t>イジョウ</t>
    </rPh>
    <rPh sb="13" eb="15">
      <t>バアイ</t>
    </rPh>
    <rPh sb="18" eb="21">
      <t>シヨウリョウ</t>
    </rPh>
    <phoneticPr fontId="2"/>
  </si>
  <si>
    <t>(A)が3,900円未満の場合・・・使用料は、最低使用料金として3,900円</t>
    <phoneticPr fontId="2"/>
  </si>
  <si>
    <t>公益社団法人日本複製権センター</t>
    <rPh sb="0" eb="2">
      <t>コウエキ</t>
    </rPh>
    <rPh sb="2" eb="4">
      <t>シャダン</t>
    </rPh>
    <rPh sb="4" eb="6">
      <t>ホウジン</t>
    </rPh>
    <rPh sb="6" eb="8">
      <t>ニホン</t>
    </rPh>
    <rPh sb="8" eb="11">
      <t>フクセイケン</t>
    </rPh>
    <phoneticPr fontId="2"/>
  </si>
  <si>
    <t>〒105-0002東京都港区愛宕一丁目３番４号愛宕東洋ビル７Ｆ</t>
    <phoneticPr fontId="2"/>
  </si>
  <si>
    <t>著作物複写及び電磁的複製利用「個別許諾」申込書（第5節用）</t>
    <rPh sb="3" eb="5">
      <t>フクシャ</t>
    </rPh>
    <rPh sb="5" eb="6">
      <t>オヨ</t>
    </rPh>
    <rPh sb="7" eb="10">
      <t>デンジテキ</t>
    </rPh>
    <rPh sb="10" eb="12">
      <t>フクセイ</t>
    </rPh>
    <rPh sb="24" eb="25">
      <t>ダイ</t>
    </rPh>
    <rPh sb="26" eb="28">
      <t>セツヨウ</t>
    </rPh>
    <phoneticPr fontId="2"/>
  </si>
  <si>
    <t>　公益社団法人日本複製権センター「使用料規程」に従い、下記の内容で著作物を複写及び電磁的複製いたしたく、許諾をお願いいたします。</t>
    <rPh sb="39" eb="40">
      <t>オヨ</t>
    </rPh>
    <rPh sb="41" eb="44">
      <t>デンジテキ</t>
    </rPh>
    <rPh sb="44" eb="46">
      <t>フクセイ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</si>
</sst>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u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2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7" fillId="0" borderId="3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/>
    <xf numFmtId="0" fontId="7" fillId="0" borderId="0" xfId="0" applyFont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6" fillId="0" borderId="2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8" fontId="6" fillId="0" borderId="0" xfId="1" applyFont="1" applyBorder="1" applyAlignment="1">
      <alignment horizontal="right" vertical="center"/>
    </xf>
    <xf numFmtId="20" fontId="6" fillId="0" borderId="0" xfId="0" quotePrefix="1" applyNumberFormat="1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7" fillId="0" borderId="6" xfId="0" quotePrefix="1" applyFont="1" applyBorder="1" applyAlignment="1">
      <alignment horizontal="left" vertical="center"/>
    </xf>
    <xf numFmtId="0" fontId="7" fillId="0" borderId="0" xfId="0" quotePrefix="1" applyFont="1">
      <alignment vertical="center"/>
    </xf>
    <xf numFmtId="0" fontId="6" fillId="0" borderId="0" xfId="0" quotePrefix="1" applyFont="1">
      <alignment vertical="center"/>
    </xf>
    <xf numFmtId="0" fontId="12" fillId="0" borderId="0" xfId="0" applyFont="1" applyProtection="1">
      <alignment vertical="center"/>
      <protection locked="0"/>
    </xf>
    <xf numFmtId="0" fontId="7" fillId="0" borderId="5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4" fillId="0" borderId="7" xfId="0" applyFont="1" applyBorder="1">
      <alignment vertical="center"/>
    </xf>
    <xf numFmtId="38" fontId="7" fillId="0" borderId="0" xfId="1" applyFont="1" applyBorder="1" applyAlignment="1">
      <alignment horizontal="right" vertical="center"/>
    </xf>
    <xf numFmtId="0" fontId="7" fillId="0" borderId="6" xfId="0" applyFont="1" applyBorder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left" vertical="center"/>
    </xf>
    <xf numFmtId="38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38" fontId="7" fillId="0" borderId="2" xfId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38" fontId="7" fillId="0" borderId="6" xfId="0" applyNumberFormat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38" fontId="7" fillId="0" borderId="6" xfId="1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38" fontId="7" fillId="0" borderId="2" xfId="1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22</xdr:row>
      <xdr:rowOff>66675</xdr:rowOff>
    </xdr:from>
    <xdr:to>
      <xdr:col>15</xdr:col>
      <xdr:colOff>57150</xdr:colOff>
      <xdr:row>24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72000" y="6134100"/>
          <a:ext cx="276225" cy="447675"/>
        </a:xfrm>
        <a:prstGeom prst="rightBrace">
          <a:avLst>
            <a:gd name="adj1" fmla="val 8333"/>
            <a:gd name="adj2" fmla="val 6702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Z43"/>
  <sheetViews>
    <sheetView showGridLines="0" tabSelected="1" showRuler="0" zoomScale="110" zoomScaleNormal="110" workbookViewId="0">
      <selection activeCell="C19" sqref="C19:D19"/>
    </sheetView>
  </sheetViews>
  <sheetFormatPr defaultColWidth="9" defaultRowHeight="14.25" x14ac:dyDescent="0.15"/>
  <cols>
    <col min="1" max="1" width="9" style="6"/>
    <col min="2" max="2" width="4.625" style="1" customWidth="1"/>
    <col min="3" max="7" width="4" style="1" customWidth="1"/>
    <col min="8" max="8" width="5.5" style="1" customWidth="1"/>
    <col min="9" max="9" width="4" style="1" customWidth="1"/>
    <col min="10" max="10" width="4.75" style="1" customWidth="1"/>
    <col min="11" max="11" width="4" style="1" customWidth="1"/>
    <col min="12" max="12" width="4.625" style="1" customWidth="1"/>
    <col min="13" max="13" width="4.5" style="1" customWidth="1"/>
    <col min="14" max="16" width="4" style="1" customWidth="1"/>
    <col min="17" max="17" width="4.25" style="1" customWidth="1"/>
    <col min="18" max="21" width="4" style="1" customWidth="1"/>
    <col min="22" max="22" width="4.5" style="1" customWidth="1"/>
    <col min="23" max="23" width="5.625" style="1" customWidth="1"/>
    <col min="24" max="25" width="9" style="6"/>
    <col min="26" max="26" width="13.5" style="6" bestFit="1" customWidth="1"/>
    <col min="27" max="16384" width="9" style="6"/>
  </cols>
  <sheetData>
    <row r="2" spans="2:23" ht="21" customHeight="1" x14ac:dyDescent="0.15">
      <c r="N2" s="2" t="s">
        <v>28</v>
      </c>
      <c r="P2" s="2"/>
      <c r="Q2" s="32"/>
      <c r="R2" s="32"/>
      <c r="S2" s="2" t="s">
        <v>29</v>
      </c>
      <c r="T2" s="13"/>
      <c r="U2" s="2" t="s">
        <v>30</v>
      </c>
      <c r="V2" s="13"/>
      <c r="W2" s="2" t="s">
        <v>31</v>
      </c>
    </row>
    <row r="3" spans="2:23" ht="21" customHeight="1" x14ac:dyDescent="0.15">
      <c r="B3" s="56" t="s">
        <v>13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2:23" ht="21" customHeight="1" x14ac:dyDescent="0.15"/>
    <row r="5" spans="2:23" ht="26.25" customHeight="1" x14ac:dyDescent="0.15">
      <c r="B5" s="41" t="s">
        <v>77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2:23" ht="21" customHeight="1" x14ac:dyDescent="0.15"/>
    <row r="7" spans="2:23" ht="29.25" customHeight="1" x14ac:dyDescent="0.15">
      <c r="B7" s="57" t="s">
        <v>78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</row>
    <row r="8" spans="2:23" ht="21" customHeight="1" x14ac:dyDescent="0.15">
      <c r="B8" s="42" t="s">
        <v>18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</row>
    <row r="9" spans="2:23" ht="21" customHeight="1" x14ac:dyDescent="0.15">
      <c r="B9" s="21" t="s">
        <v>42</v>
      </c>
      <c r="C9" s="1" t="s">
        <v>41</v>
      </c>
      <c r="E9" s="1" t="s">
        <v>27</v>
      </c>
    </row>
    <row r="10" spans="2:23" ht="21" customHeight="1" x14ac:dyDescent="0.15">
      <c r="O10" s="40" t="s">
        <v>32</v>
      </c>
      <c r="P10" s="40"/>
      <c r="Q10" s="40"/>
      <c r="R10" s="40"/>
      <c r="S10" s="32"/>
      <c r="T10" s="32"/>
      <c r="U10" s="32"/>
      <c r="V10" s="32"/>
      <c r="W10" s="32"/>
    </row>
    <row r="11" spans="2:23" ht="27.75" customHeight="1" x14ac:dyDescent="0.15">
      <c r="B11" s="7"/>
      <c r="C11" s="64"/>
      <c r="D11" s="64"/>
      <c r="E11" s="64"/>
      <c r="F11" s="64"/>
      <c r="G11" s="64"/>
      <c r="H11" s="64"/>
      <c r="I11" s="64"/>
      <c r="J11" s="64"/>
      <c r="K11" s="64"/>
      <c r="L11" s="3" t="s">
        <v>0</v>
      </c>
      <c r="N11" s="33" t="s">
        <v>1</v>
      </c>
      <c r="O11" s="33"/>
      <c r="P11" s="32"/>
      <c r="Q11" s="32"/>
      <c r="R11" s="32"/>
      <c r="S11" s="40" t="s">
        <v>2</v>
      </c>
      <c r="T11" s="40"/>
      <c r="U11" s="32"/>
      <c r="V11" s="32"/>
      <c r="W11" s="32"/>
    </row>
    <row r="12" spans="2:23" ht="33.75" customHeight="1" x14ac:dyDescent="0.15">
      <c r="B12" s="56" t="s">
        <v>3</v>
      </c>
      <c r="C12" s="56"/>
      <c r="D12" s="1" t="s">
        <v>4</v>
      </c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</row>
    <row r="13" spans="2:23" ht="21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2:23" ht="21" customHeight="1" x14ac:dyDescent="0.15">
      <c r="B14" s="22" t="s">
        <v>43</v>
      </c>
      <c r="C14" s="19" t="s">
        <v>40</v>
      </c>
      <c r="D14" s="19"/>
      <c r="E14" s="19"/>
      <c r="F14" s="19"/>
      <c r="G14" s="19"/>
      <c r="H14" s="19"/>
    </row>
    <row r="15" spans="2:23" ht="31.5" customHeight="1" x14ac:dyDescent="0.15">
      <c r="B15" s="65" t="s">
        <v>22</v>
      </c>
      <c r="C15" s="65"/>
      <c r="D15" s="65"/>
      <c r="E15" s="65"/>
      <c r="F15" s="65"/>
      <c r="G15" s="66"/>
      <c r="H15" s="67"/>
      <c r="I15" s="68"/>
      <c r="J15" s="68"/>
      <c r="K15" s="68"/>
      <c r="L15" s="68"/>
      <c r="M15" s="68"/>
      <c r="N15" s="68"/>
      <c r="O15" s="68"/>
      <c r="P15" s="69"/>
      <c r="Q15" s="34" t="s">
        <v>37</v>
      </c>
      <c r="R15" s="35"/>
      <c r="S15" s="36"/>
      <c r="T15" s="67"/>
      <c r="U15" s="68"/>
      <c r="V15" s="68"/>
      <c r="W15" s="69"/>
    </row>
    <row r="16" spans="2:23" ht="31.5" customHeight="1" x14ac:dyDescent="0.15">
      <c r="B16" s="65" t="s">
        <v>38</v>
      </c>
      <c r="C16" s="65"/>
      <c r="D16" s="65"/>
      <c r="E16" s="65"/>
      <c r="F16" s="65"/>
      <c r="G16" s="66"/>
      <c r="H16" s="67"/>
      <c r="I16" s="68"/>
      <c r="J16" s="68"/>
      <c r="K16" s="68"/>
      <c r="L16" s="68"/>
      <c r="M16" s="68"/>
      <c r="N16" s="69"/>
      <c r="O16" s="34" t="s">
        <v>39</v>
      </c>
      <c r="P16" s="35"/>
      <c r="Q16" s="36"/>
      <c r="R16" s="67"/>
      <c r="S16" s="68"/>
      <c r="T16" s="68"/>
      <c r="U16" s="68"/>
      <c r="V16" s="68"/>
      <c r="W16" s="69"/>
    </row>
    <row r="17" spans="2:26" ht="26.25" customHeight="1" x14ac:dyDescent="0.15">
      <c r="B17" s="23" t="s">
        <v>44</v>
      </c>
      <c r="C17" s="79" t="s">
        <v>63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</row>
    <row r="18" spans="2:26" ht="22.5" customHeight="1" x14ac:dyDescent="0.15">
      <c r="B18" s="24" t="s">
        <v>53</v>
      </c>
      <c r="C18" s="2" t="s">
        <v>67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Z18" s="6" t="s">
        <v>68</v>
      </c>
    </row>
    <row r="19" spans="2:26" x14ac:dyDescent="0.15">
      <c r="C19" s="43"/>
      <c r="D19" s="43"/>
      <c r="E19" s="44" t="s">
        <v>33</v>
      </c>
      <c r="F19" s="44"/>
      <c r="G19" s="44"/>
      <c r="H19" s="44"/>
      <c r="I19" s="44"/>
      <c r="J19" s="26"/>
      <c r="K19" s="14" t="s">
        <v>34</v>
      </c>
      <c r="L19" s="26"/>
      <c r="M19" s="14"/>
      <c r="N19" s="14" t="s">
        <v>35</v>
      </c>
      <c r="O19" s="58"/>
      <c r="P19" s="58"/>
      <c r="Q19" s="33" t="s">
        <v>57</v>
      </c>
      <c r="R19" s="33"/>
      <c r="S19" s="37"/>
      <c r="T19" s="9" t="s">
        <v>59</v>
      </c>
      <c r="U19" s="74" t="str">
        <f>IF(C19="","",C19*O19)</f>
        <v/>
      </c>
      <c r="V19" s="75"/>
      <c r="W19" s="3" t="s">
        <v>6</v>
      </c>
    </row>
    <row r="20" spans="2:26" ht="21" customHeight="1" x14ac:dyDescent="0.15">
      <c r="B20" s="25" t="s">
        <v>54</v>
      </c>
      <c r="C20" s="18" t="s">
        <v>69</v>
      </c>
      <c r="D20" s="16"/>
      <c r="E20" s="28"/>
      <c r="F20" s="28"/>
      <c r="G20" s="28"/>
      <c r="H20" s="28"/>
      <c r="I20" s="28"/>
      <c r="J20" s="14"/>
      <c r="K20" s="14"/>
      <c r="L20" s="14"/>
      <c r="M20" s="14"/>
      <c r="N20" s="14"/>
      <c r="O20" s="16"/>
      <c r="P20" s="16"/>
      <c r="Q20" s="18"/>
      <c r="R20" s="18"/>
      <c r="S20" s="18"/>
      <c r="T20" s="3"/>
      <c r="U20" s="20"/>
      <c r="V20" s="20"/>
      <c r="W20" s="3"/>
      <c r="Z20" s="6" t="s">
        <v>66</v>
      </c>
    </row>
    <row r="21" spans="2:26" x14ac:dyDescent="0.15">
      <c r="C21" s="43"/>
      <c r="D21" s="43"/>
      <c r="E21" s="44" t="s">
        <v>33</v>
      </c>
      <c r="F21" s="44"/>
      <c r="G21" s="44"/>
      <c r="H21" s="44"/>
      <c r="I21" s="44"/>
      <c r="J21" s="26"/>
      <c r="K21" s="14" t="s">
        <v>34</v>
      </c>
      <c r="L21" s="26"/>
      <c r="M21" s="14"/>
      <c r="N21" s="14" t="s">
        <v>35</v>
      </c>
      <c r="O21" s="43"/>
      <c r="P21" s="43"/>
      <c r="Q21" s="33" t="s">
        <v>57</v>
      </c>
      <c r="R21" s="33"/>
      <c r="S21" s="37"/>
      <c r="T21" s="9" t="s">
        <v>60</v>
      </c>
      <c r="U21" s="74" t="str">
        <f>IF(OR(C21="",O21=""),"",C21*O21)</f>
        <v/>
      </c>
      <c r="V21" s="75"/>
      <c r="W21" s="3" t="s">
        <v>6</v>
      </c>
    </row>
    <row r="22" spans="2:26" ht="22.5" customHeight="1" x14ac:dyDescent="0.15">
      <c r="B22" s="24" t="s">
        <v>46</v>
      </c>
      <c r="C22" s="2" t="s">
        <v>45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2:26" customFormat="1" ht="20.25" customHeight="1" x14ac:dyDescent="0.15">
      <c r="B23" s="2"/>
      <c r="C23" s="33" t="s">
        <v>70</v>
      </c>
      <c r="D23" s="33"/>
      <c r="E23" t="s">
        <v>55</v>
      </c>
      <c r="F23" s="5" t="s">
        <v>15</v>
      </c>
      <c r="G23" s="45" t="str">
        <f>U19</f>
        <v/>
      </c>
      <c r="H23" s="45"/>
      <c r="I23" s="18" t="s">
        <v>21</v>
      </c>
      <c r="J23" s="2"/>
      <c r="K23" s="5"/>
      <c r="L23" s="45" t="str">
        <f>IF(G23="","",12*G23)</f>
        <v/>
      </c>
      <c r="M23" s="45"/>
      <c r="N23" s="2" t="s">
        <v>8</v>
      </c>
      <c r="O23" s="2"/>
      <c r="P23" s="2"/>
      <c r="Q23" s="2"/>
      <c r="R23" s="2"/>
      <c r="S23" s="2"/>
      <c r="T23" s="2"/>
      <c r="U23" s="2"/>
      <c r="V23" s="2"/>
      <c r="W23" s="2"/>
      <c r="Z23" t="str">
        <f>IF(G23="","",10*G23)</f>
        <v/>
      </c>
    </row>
    <row r="24" spans="2:26" customFormat="1" ht="20.25" customHeight="1" x14ac:dyDescent="0.15">
      <c r="B24" s="2"/>
      <c r="C24" s="33" t="s">
        <v>71</v>
      </c>
      <c r="D24" s="33"/>
      <c r="E24" t="s">
        <v>55</v>
      </c>
      <c r="F24" s="27" t="s">
        <v>56</v>
      </c>
      <c r="G24" s="48" t="str">
        <f>U21</f>
        <v/>
      </c>
      <c r="H24" s="48"/>
      <c r="I24" s="18" t="s">
        <v>21</v>
      </c>
      <c r="J24" s="2"/>
      <c r="K24" s="31"/>
      <c r="L24" s="50" t="str">
        <f>IF(G24="","",30*G24)</f>
        <v/>
      </c>
      <c r="M24" s="50"/>
      <c r="N24" s="2" t="s">
        <v>8</v>
      </c>
      <c r="O24" s="2"/>
      <c r="P24" s="39" t="s">
        <v>62</v>
      </c>
      <c r="Q24" s="39"/>
      <c r="R24" s="1" t="s">
        <v>61</v>
      </c>
      <c r="S24" s="38" t="str">
        <f>IFERROR(L23+L24,"")</f>
        <v/>
      </c>
      <c r="T24" s="38"/>
      <c r="U24" s="38"/>
      <c r="V24" s="2" t="s">
        <v>58</v>
      </c>
      <c r="W24" s="2"/>
      <c r="Z24" t="str">
        <f>IF(G24="","",4*G24)</f>
        <v/>
      </c>
    </row>
    <row r="25" spans="2:26" customFormat="1" ht="21" customHeight="1" x14ac:dyDescent="0.15">
      <c r="B25" s="2"/>
      <c r="C25" s="2" t="s">
        <v>72</v>
      </c>
      <c r="D25" s="2"/>
      <c r="E25" s="2"/>
      <c r="F25" s="2"/>
      <c r="G25" s="2"/>
      <c r="J25" s="2"/>
      <c r="K25" s="47"/>
      <c r="L25" s="47"/>
      <c r="M25" s="47"/>
      <c r="N25" s="2"/>
      <c r="O25" s="2"/>
      <c r="P25" s="2"/>
      <c r="Q25" s="8"/>
      <c r="R25" s="9" t="s">
        <v>10</v>
      </c>
      <c r="S25" s="48" t="str">
        <f>IF(S24="","",IF(S24&lt;3900,3900,S24))</f>
        <v/>
      </c>
      <c r="T25" s="48"/>
      <c r="U25" s="48"/>
      <c r="V25" s="29" t="s">
        <v>8</v>
      </c>
      <c r="W25" s="2"/>
    </row>
    <row r="26" spans="2:26" customFormat="1" ht="13.5" x14ac:dyDescent="0.15">
      <c r="B26" s="2"/>
      <c r="C26" s="18" t="str">
        <f>IF(S24="","□",IF(S24&lt;3900,"■","□"))</f>
        <v>□</v>
      </c>
      <c r="D26" s="18" t="s">
        <v>74</v>
      </c>
      <c r="E26" s="2"/>
      <c r="F26" s="30"/>
      <c r="G26" s="30"/>
      <c r="H26" s="18"/>
      <c r="I26" s="2"/>
      <c r="J26" s="2"/>
      <c r="K26" s="30"/>
      <c r="L26" s="30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2:26" customFormat="1" ht="13.5" x14ac:dyDescent="0.15">
      <c r="B27" s="2"/>
      <c r="C27" s="18" t="str">
        <f>IF(S24="","□",IF(S24&gt;=3900,"■","□"))</f>
        <v>□</v>
      </c>
      <c r="D27" s="18" t="s">
        <v>73</v>
      </c>
      <c r="E27" s="2"/>
      <c r="F27" s="30"/>
      <c r="G27" s="30"/>
      <c r="H27" s="18"/>
      <c r="I27" s="2"/>
      <c r="J27" s="2"/>
      <c r="K27" s="30"/>
      <c r="L27" s="30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2:26" ht="21" customHeight="1" x14ac:dyDescent="0.15">
      <c r="B28" s="24" t="s">
        <v>48</v>
      </c>
      <c r="C28" s="2" t="s">
        <v>47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2:26" customFormat="1" ht="21" customHeight="1" x14ac:dyDescent="0.15">
      <c r="B29" s="2"/>
      <c r="C29" s="2" t="s">
        <v>9</v>
      </c>
      <c r="D29" s="45" t="str">
        <f>S25</f>
        <v/>
      </c>
      <c r="E29" s="45"/>
      <c r="F29" s="45"/>
      <c r="G29" s="11" t="s">
        <v>24</v>
      </c>
      <c r="H29" s="44" t="s">
        <v>36</v>
      </c>
      <c r="I29" s="44"/>
      <c r="J29" s="44"/>
      <c r="K29" s="44"/>
      <c r="L29" s="46" t="s">
        <v>23</v>
      </c>
      <c r="M29" s="46"/>
      <c r="N29" s="46"/>
      <c r="O29" s="46"/>
      <c r="P29" s="45" t="str">
        <f>IF(D29="","",ROUNDDOWN(D29*0.1,0))</f>
        <v/>
      </c>
      <c r="Q29" s="45"/>
      <c r="R29" s="63" t="s">
        <v>26</v>
      </c>
      <c r="S29" s="33"/>
      <c r="T29" s="33"/>
      <c r="U29" s="33"/>
      <c r="V29" s="33"/>
      <c r="W29" s="33"/>
    </row>
    <row r="30" spans="2:26" ht="21" customHeight="1" thickBot="1" x14ac:dyDescent="0.2">
      <c r="B30" s="24" t="s">
        <v>50</v>
      </c>
      <c r="C30" s="2" t="s">
        <v>49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2:26" customFormat="1" ht="27.75" customHeight="1" thickBot="1" x14ac:dyDescent="0.2">
      <c r="B31" s="2"/>
      <c r="C31" s="3" t="s">
        <v>10</v>
      </c>
      <c r="D31" s="71" t="str">
        <f>D29</f>
        <v/>
      </c>
      <c r="E31" s="71"/>
      <c r="F31" s="71"/>
      <c r="G31" s="33" t="s">
        <v>16</v>
      </c>
      <c r="H31" s="33"/>
      <c r="I31" s="10" t="s">
        <v>17</v>
      </c>
      <c r="J31" s="78" t="str">
        <f>P29</f>
        <v/>
      </c>
      <c r="K31" s="78"/>
      <c r="L31" s="78"/>
      <c r="M31" s="33" t="s">
        <v>19</v>
      </c>
      <c r="N31" s="54"/>
      <c r="O31" s="52" t="s">
        <v>20</v>
      </c>
      <c r="P31" s="53"/>
      <c r="Q31" s="53"/>
      <c r="R31" s="61" t="str">
        <f>IF(D31="","",D31+J31)</f>
        <v/>
      </c>
      <c r="S31" s="61"/>
      <c r="T31" s="61"/>
      <c r="U31" s="61"/>
      <c r="V31" s="62"/>
      <c r="W31" s="4" t="s">
        <v>7</v>
      </c>
    </row>
    <row r="32" spans="2:26" ht="19.5" customHeight="1" x14ac:dyDescent="0.15">
      <c r="B32" s="24" t="s">
        <v>52</v>
      </c>
      <c r="C32" s="2" t="s">
        <v>51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2:23" ht="31.5" customHeight="1" x14ac:dyDescent="0.15">
      <c r="C33" s="57" t="s">
        <v>25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</row>
    <row r="34" spans="2:23" ht="21" customHeight="1" x14ac:dyDescent="0.15">
      <c r="B34" s="59" t="s">
        <v>14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</row>
    <row r="35" spans="2:23" ht="24" customHeight="1" x14ac:dyDescent="0.15">
      <c r="B35" s="15" t="s">
        <v>11</v>
      </c>
      <c r="C35" s="76"/>
      <c r="D35" s="76"/>
      <c r="E35" s="76"/>
      <c r="F35" s="76"/>
      <c r="G35" s="76"/>
      <c r="Q35" s="40"/>
      <c r="R35" s="40"/>
      <c r="S35" s="2" t="s">
        <v>29</v>
      </c>
      <c r="T35" s="16"/>
      <c r="U35" s="2" t="s">
        <v>30</v>
      </c>
      <c r="V35" s="16"/>
      <c r="W35" s="2" t="s">
        <v>31</v>
      </c>
    </row>
    <row r="36" spans="2:23" ht="27" customHeight="1" x14ac:dyDescent="0.15">
      <c r="B36" s="77" t="s">
        <v>64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</row>
    <row r="37" spans="2:23" ht="30.75" customHeight="1" x14ac:dyDescent="0.15">
      <c r="B37" s="73" t="s">
        <v>12</v>
      </c>
      <c r="C37" s="73"/>
      <c r="D37" s="73"/>
      <c r="E37" s="73"/>
      <c r="F37" s="73"/>
      <c r="G37" s="73"/>
      <c r="H37" s="73"/>
      <c r="I37" s="73"/>
      <c r="J37" s="73"/>
    </row>
    <row r="38" spans="2:23" s="12" customFormat="1" ht="27.75" customHeight="1" x14ac:dyDescent="0.15">
      <c r="B38" s="72" t="s">
        <v>65</v>
      </c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</row>
    <row r="39" spans="2:23" s="12" customFormat="1" ht="21" customHeight="1" x14ac:dyDescent="0.15">
      <c r="B39" s="55" t="s">
        <v>5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</row>
    <row r="40" spans="2:23" ht="12.75" customHeight="1" x14ac:dyDescent="0.15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</row>
    <row r="41" spans="2:23" ht="21" customHeight="1" x14ac:dyDescent="0.1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49" t="s">
        <v>76</v>
      </c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</row>
    <row r="42" spans="2:23" ht="21" customHeight="1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60" t="s">
        <v>75</v>
      </c>
      <c r="O42" s="46"/>
      <c r="P42" s="46"/>
      <c r="Q42" s="46"/>
      <c r="R42" s="46"/>
      <c r="S42" s="46"/>
      <c r="T42" s="46"/>
      <c r="U42" s="46"/>
      <c r="V42" s="46"/>
      <c r="W42" s="46"/>
    </row>
    <row r="43" spans="2:23" x14ac:dyDescent="0.15"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</row>
  </sheetData>
  <mergeCells count="66">
    <mergeCell ref="B16:G16"/>
    <mergeCell ref="B37:J37"/>
    <mergeCell ref="U19:V19"/>
    <mergeCell ref="C35:G35"/>
    <mergeCell ref="Q35:R35"/>
    <mergeCell ref="H29:K29"/>
    <mergeCell ref="B36:W36"/>
    <mergeCell ref="J31:L31"/>
    <mergeCell ref="Q21:S21"/>
    <mergeCell ref="U21:V21"/>
    <mergeCell ref="O16:Q16"/>
    <mergeCell ref="C17:W17"/>
    <mergeCell ref="R16:W16"/>
    <mergeCell ref="H16:N16"/>
    <mergeCell ref="B3:M3"/>
    <mergeCell ref="C11:K11"/>
    <mergeCell ref="B7:W7"/>
    <mergeCell ref="B12:C12"/>
    <mergeCell ref="B15:G15"/>
    <mergeCell ref="T15:W15"/>
    <mergeCell ref="H15:P15"/>
    <mergeCell ref="O10:R10"/>
    <mergeCell ref="E12:W12"/>
    <mergeCell ref="C19:D19"/>
    <mergeCell ref="C23:D23"/>
    <mergeCell ref="D29:F29"/>
    <mergeCell ref="O31:Q31"/>
    <mergeCell ref="M31:N31"/>
    <mergeCell ref="E19:I19"/>
    <mergeCell ref="G31:H31"/>
    <mergeCell ref="O19:P19"/>
    <mergeCell ref="D31:F31"/>
    <mergeCell ref="G24:H24"/>
    <mergeCell ref="L23:M23"/>
    <mergeCell ref="L24:M24"/>
    <mergeCell ref="O21:P21"/>
    <mergeCell ref="B43:W43"/>
    <mergeCell ref="B39:W39"/>
    <mergeCell ref="B40:W40"/>
    <mergeCell ref="C33:W33"/>
    <mergeCell ref="B34:W34"/>
    <mergeCell ref="N42:W42"/>
    <mergeCell ref="R31:V31"/>
    <mergeCell ref="R29:W29"/>
    <mergeCell ref="B38:W38"/>
    <mergeCell ref="P29:Q29"/>
    <mergeCell ref="L29:O29"/>
    <mergeCell ref="K25:M25"/>
    <mergeCell ref="S25:U25"/>
    <mergeCell ref="L41:W41"/>
    <mergeCell ref="Q2:R2"/>
    <mergeCell ref="N11:O11"/>
    <mergeCell ref="Q15:S15"/>
    <mergeCell ref="Q19:S19"/>
    <mergeCell ref="S24:U24"/>
    <mergeCell ref="P24:Q24"/>
    <mergeCell ref="S11:T11"/>
    <mergeCell ref="P11:R11"/>
    <mergeCell ref="B5:W5"/>
    <mergeCell ref="B8:W8"/>
    <mergeCell ref="U11:W11"/>
    <mergeCell ref="S10:W10"/>
    <mergeCell ref="C24:D24"/>
    <mergeCell ref="C21:D21"/>
    <mergeCell ref="E21:I21"/>
    <mergeCell ref="G23:H23"/>
  </mergeCells>
  <phoneticPr fontId="2"/>
  <printOptions horizontalCentered="1" verticalCentered="1"/>
  <pageMargins left="0.23622047244094491" right="0.23622047244094491" top="0.55118110236220474" bottom="0.55118110236220474" header="0" footer="0.31496062992125984"/>
  <pageSetup paperSize="9" scale="87" orientation="portrait" r:id="rId1"/>
  <headerFooter>
    <oddFooter>&amp;R&amp;"ＭＳ 明朝,標準"&amp;9JRRC20250414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jrrc_11</dc:creator>
  <cp:lastModifiedBy>JRRC 稲福</cp:lastModifiedBy>
  <cp:lastPrinted>2025-04-14T04:40:11Z</cp:lastPrinted>
  <dcterms:created xsi:type="dcterms:W3CDTF">2013-07-23T01:33:56Z</dcterms:created>
  <dcterms:modified xsi:type="dcterms:W3CDTF">2025-04-14T04:40:29Z</dcterms:modified>
</cp:coreProperties>
</file>