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020" yWindow="3060" windowWidth="18315" windowHeight="105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Sheet1!$B$1:$W$41</definedName>
  </definedNames>
  <calcPr calcId="145621"/>
</workbook>
</file>

<file path=xl/calcChain.xml><?xml version="1.0" encoding="utf-8"?>
<calcChain xmlns="http://schemas.openxmlformats.org/spreadsheetml/2006/main">
  <c r="U19" i="1" l="1"/>
  <c r="U21" i="1"/>
  <c r="G24" i="1" s="1"/>
  <c r="L24" i="1" s="1"/>
  <c r="G23" i="1" l="1"/>
  <c r="L23" i="1" s="1"/>
  <c r="S24" i="1" s="1"/>
  <c r="K25" i="1" s="1"/>
  <c r="S25" i="1" l="1"/>
  <c r="D27" i="1" l="1"/>
  <c r="P27" i="1" l="1"/>
  <c r="J29" i="1" s="1"/>
  <c r="D29" i="1"/>
  <c r="R29" i="1" l="1"/>
</calcChain>
</file>

<file path=xl/sharedStrings.xml><?xml version="1.0" encoding="utf-8"?>
<sst xmlns="http://schemas.openxmlformats.org/spreadsheetml/2006/main" count="91" uniqueCount="78">
  <si>
    <t>印</t>
    <rPh sb="0" eb="1">
      <t>イン</t>
    </rPh>
    <phoneticPr fontId="2"/>
  </si>
  <si>
    <t>電話：</t>
    <rPh sb="0" eb="2">
      <t>デンワ</t>
    </rPh>
    <phoneticPr fontId="2"/>
  </si>
  <si>
    <t>FAX：</t>
    <phoneticPr fontId="2"/>
  </si>
  <si>
    <t>住所：</t>
    <rPh sb="0" eb="2">
      <t>ジュウショ</t>
    </rPh>
    <phoneticPr fontId="2"/>
  </si>
  <si>
    <t>〒</t>
    <phoneticPr fontId="2"/>
  </si>
  <si>
    <t>ただし、本件お支払額を同封の請求書に従って15日以内にお振込なきときは、この許諾は失効します。</t>
  </si>
  <si>
    <t>枚</t>
    <rPh sb="0" eb="1">
      <t>マイ</t>
    </rPh>
    <phoneticPr fontId="2"/>
  </si>
  <si>
    <t>円</t>
  </si>
  <si>
    <t>円</t>
    <rPh sb="0" eb="1">
      <t>エン</t>
    </rPh>
    <phoneticPr fontId="2"/>
  </si>
  <si>
    <t>(B)</t>
  </si>
  <si>
    <t>(B)</t>
    <phoneticPr fontId="2"/>
  </si>
  <si>
    <t>№</t>
    <phoneticPr fontId="2"/>
  </si>
  <si>
    <t>　　　　　　　　　　　　　　　　　殿</t>
    <phoneticPr fontId="2"/>
  </si>
  <si>
    <t>公益社団法人日本複製権センター（JRRC）御中</t>
  </si>
  <si>
    <t>－・－・－・－・－・－・－・－・－〔以下、JRRC記入欄〕－・－・－・－・－・－・－・－・－</t>
  </si>
  <si>
    <t>(P)</t>
    <phoneticPr fontId="2"/>
  </si>
  <si>
    <t xml:space="preserve">円 + </t>
    <phoneticPr fontId="2"/>
  </si>
  <si>
    <t>(C)</t>
    <phoneticPr fontId="2"/>
  </si>
  <si>
    <t>－・－・－・－・－・－・－・－・－〔申 込 み 内 容〕－・－・－・－・－・－・－・－・－</t>
  </si>
  <si>
    <t>円 ＝</t>
    <phoneticPr fontId="2"/>
  </si>
  <si>
    <t>お支払額</t>
  </si>
  <si>
    <t>枚 ＝</t>
    <phoneticPr fontId="2"/>
  </si>
  <si>
    <t>タイトル</t>
    <phoneticPr fontId="2"/>
  </si>
  <si>
    <t>(C):円未満切捨</t>
  </si>
  <si>
    <t>円</t>
    <phoneticPr fontId="2"/>
  </si>
  <si>
    <t>申込者は、JRRCの「反社会的勢力排除ポリシー」記載の反社会的勢力ではないことを確認し、また同記載の「暴力団排除条項」の適用を受けることに同意します。</t>
    <phoneticPr fontId="2"/>
  </si>
  <si>
    <r>
      <rPr>
        <b/>
        <sz val="11"/>
        <color indexed="8"/>
        <rFont val="ＭＳ 明朝"/>
        <family val="1"/>
        <charset val="128"/>
      </rPr>
      <t>円</t>
    </r>
    <r>
      <rPr>
        <sz val="10"/>
        <color indexed="8"/>
        <rFont val="ＭＳ 明朝"/>
        <family val="1"/>
        <charset val="128"/>
      </rPr>
      <t>（円未満は切捨して下さい）</t>
    </r>
    <phoneticPr fontId="2"/>
  </si>
  <si>
    <t>公益社団法人日本複製権センター</t>
    <phoneticPr fontId="2"/>
  </si>
  <si>
    <t>（法人等の場合は名称および代表者名と連絡担当者名）</t>
  </si>
  <si>
    <t>（申込日）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</si>
  <si>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</si>
  <si>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</si>
  <si>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</si>
  <si>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連絡担当者名：</t>
    <phoneticPr fontId="2"/>
  </si>
  <si>
    <t>枚（枚数：複写ページP.</t>
    <phoneticPr fontId="2"/>
  </si>
  <si>
    <t>～P.</t>
    <phoneticPr fontId="2"/>
  </si>
  <si>
    <t>）×</t>
  </si>
  <si>
    <t>×10%(消費税率)＝</t>
    <phoneticPr fontId="2"/>
  </si>
  <si>
    <t>　公益社団法人日本複製権センター「使用料規程」に従い、下記の内容で著作物を出版物から複写及び電磁的複製いたしたく、許諾をお願いいたします。</t>
    <rPh sb="44" eb="45">
      <t>オヨ</t>
    </rPh>
    <rPh sb="46" eb="49">
      <t>デンジテキ</t>
    </rPh>
    <rPh sb="49" eb="51">
      <t>フクセイ</t>
    </rPh>
    <phoneticPr fontId="2"/>
  </si>
  <si>
    <t>ISBN/ISSN番号</t>
    <rPh sb="9" eb="11">
      <t>バンゴウ</t>
    </rPh>
    <phoneticPr fontId="2"/>
  </si>
  <si>
    <t>発行所（出版社）名</t>
    <phoneticPr fontId="2"/>
  </si>
  <si>
    <t>主たる著者名</t>
    <rPh sb="0" eb="1">
      <t>シュ</t>
    </rPh>
    <rPh sb="3" eb="5">
      <t>チョシャ</t>
    </rPh>
    <rPh sb="5" eb="6">
      <t>メイ</t>
    </rPh>
    <phoneticPr fontId="2"/>
  </si>
  <si>
    <t>複写及び電磁的複製利用著作物について</t>
  </si>
  <si>
    <t>申込者</t>
  </si>
  <si>
    <t>1.</t>
    <phoneticPr fontId="2"/>
  </si>
  <si>
    <t>2.</t>
    <phoneticPr fontId="2"/>
  </si>
  <si>
    <t>3.</t>
    <phoneticPr fontId="2"/>
  </si>
  <si>
    <t>使用料の計算</t>
  </si>
  <si>
    <t>5.</t>
    <phoneticPr fontId="2"/>
  </si>
  <si>
    <t>消費税の計算</t>
  </si>
  <si>
    <t>6.</t>
    <phoneticPr fontId="2"/>
  </si>
  <si>
    <t>お支払額の計算</t>
  </si>
  <si>
    <t>7.</t>
    <phoneticPr fontId="2"/>
  </si>
  <si>
    <t>暴力団排除条項</t>
  </si>
  <si>
    <t>8.</t>
    <phoneticPr fontId="2"/>
  </si>
  <si>
    <t>4-1.</t>
    <phoneticPr fontId="2"/>
  </si>
  <si>
    <t>4-2.</t>
    <phoneticPr fontId="2"/>
  </si>
  <si>
    <t>著作物の複写及び電磁的複製利用「個別許諾」申込書</t>
    <rPh sb="4" eb="6">
      <t>フクシャ</t>
    </rPh>
    <rPh sb="6" eb="7">
      <t>オヨ</t>
    </rPh>
    <rPh sb="8" eb="11">
      <t>デンジテキ</t>
    </rPh>
    <rPh sb="11" eb="13">
      <t>フクセイ</t>
    </rPh>
    <phoneticPr fontId="2"/>
  </si>
  <si>
    <t>電磁的複製枚数の計算　･･･　利用可能範囲は、「使用料規程」第1節第2項を参照</t>
    <rPh sb="0" eb="3">
      <t>デンジテキ</t>
    </rPh>
    <rPh sb="3" eb="5">
      <t>フクセイ</t>
    </rPh>
    <phoneticPr fontId="2"/>
  </si>
  <si>
    <t>×</t>
    <phoneticPr fontId="2"/>
  </si>
  <si>
    <t>①10円</t>
    <phoneticPr fontId="2"/>
  </si>
  <si>
    <t>(Q)</t>
    <phoneticPr fontId="2"/>
  </si>
  <si>
    <t>② 4円</t>
    <rPh sb="3" eb="4">
      <t>エン</t>
    </rPh>
    <phoneticPr fontId="2"/>
  </si>
  <si>
    <t>部(部数)=</t>
    <phoneticPr fontId="2"/>
  </si>
  <si>
    <t>円</t>
    <rPh sb="0" eb="1">
      <t>エン</t>
    </rPh>
    <phoneticPr fontId="2"/>
  </si>
  <si>
    <t>(A)</t>
    <phoneticPr fontId="2"/>
  </si>
  <si>
    <t>(P)</t>
    <phoneticPr fontId="2"/>
  </si>
  <si>
    <t>(Q)</t>
    <phoneticPr fontId="2"/>
  </si>
  <si>
    <t>(A)</t>
    <phoneticPr fontId="2"/>
  </si>
  <si>
    <t>合計</t>
    <rPh sb="0" eb="1">
      <t>ゴウ</t>
    </rPh>
    <rPh sb="1" eb="2">
      <t>ケイ</t>
    </rPh>
    <phoneticPr fontId="2"/>
  </si>
  <si>
    <t>③使用料：(A)+基本使用料</t>
    <rPh sb="9" eb="11">
      <t>キホン</t>
    </rPh>
    <rPh sb="11" eb="13">
      <t>シヨウ</t>
    </rPh>
    <rPh sb="13" eb="14">
      <t>リョウ</t>
    </rPh>
    <phoneticPr fontId="2"/>
  </si>
  <si>
    <t>円 + 500円＝</t>
    <phoneticPr fontId="2"/>
  </si>
  <si>
    <t>複写枚数（プリント枚数）の計算　･･･　利用可能範囲は、同上</t>
    <rPh sb="0" eb="2">
      <t>フクシャ</t>
    </rPh>
    <rPh sb="9" eb="11">
      <t>マイスウ</t>
    </rPh>
    <rPh sb="28" eb="30">
      <t>ドウジョウ</t>
    </rPh>
    <phoneticPr fontId="2"/>
  </si>
  <si>
    <t>複写及び電磁的複製の利用目的：複製物の譲渡を目的としない著作物の複写及び電磁的複製（「使用料規程」第5節）</t>
    <rPh sb="15" eb="17">
      <t>フクセイ</t>
    </rPh>
    <rPh sb="17" eb="18">
      <t>ブツ</t>
    </rPh>
    <phoneticPr fontId="2"/>
  </si>
  <si>
    <t>複写及び電磁的複製利用許諾書</t>
    <rPh sb="2" eb="3">
      <t>オヨ</t>
    </rPh>
    <rPh sb="4" eb="7">
      <t>デンジテキ</t>
    </rPh>
    <rPh sb="7" eb="9">
      <t>フクセイ</t>
    </rPh>
    <rPh sb="9" eb="11">
      <t>リヨウ</t>
    </rPh>
    <phoneticPr fontId="2"/>
  </si>
  <si>
    <t>上記のお申込み内容で、JRRCの管理著作物の複写及び電磁的複製利用を許諾いたします。</t>
    <rPh sb="7" eb="9">
      <t>ナイヨウ</t>
    </rPh>
    <rPh sb="24" eb="25">
      <t>オヨ</t>
    </rPh>
    <rPh sb="26" eb="29">
      <t>デンジテキ</t>
    </rPh>
    <rPh sb="29" eb="31">
      <t>フクセイ</t>
    </rPh>
    <phoneticPr fontId="2"/>
  </si>
  <si>
    <t>〒105-0002東京都港区愛宕一丁目３番４号</t>
    <rPh sb="14" eb="16">
      <t>アタゴ</t>
    </rPh>
    <rPh sb="16" eb="19">
      <t>イッチョウメ</t>
    </rPh>
    <rPh sb="20" eb="21">
      <t>バン</t>
    </rPh>
    <rPh sb="22" eb="23">
      <t>ゴウ</t>
    </rPh>
    <phoneticPr fontId="2"/>
  </si>
  <si>
    <t>愛宕東洋ビル７Ｆ　</t>
    <rPh sb="0" eb="2">
      <t>アタゴ</t>
    </rPh>
    <rPh sb="2" eb="4">
      <t>トウヨウ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</si>
</sst>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/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/>
    </xf>
    <xf numFmtId="38" fontId="6" fillId="0" borderId="0" xfId="1" applyFont="1" applyBorder="1" applyAlignment="1">
      <alignment horizontal="right" vertical="center"/>
    </xf>
    <xf numFmtId="20" fontId="6" fillId="0" borderId="0" xfId="0" quotePrefix="1" applyNumberFormat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7" fillId="0" borderId="6" xfId="0" quotePrefix="1" applyFont="1" applyBorder="1" applyAlignment="1">
      <alignment horizontal="left" vertical="center"/>
    </xf>
    <xf numFmtId="0" fontId="7" fillId="0" borderId="0" xfId="0" quotePrefix="1" applyFont="1" applyBorder="1" applyAlignment="1">
      <alignment vertical="center"/>
    </xf>
    <xf numFmtId="0" fontId="6" fillId="0" borderId="0" xfId="0" quotePrefix="1" applyFont="1" applyBorder="1" applyAlignment="1">
      <alignment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38" fontId="7" fillId="0" borderId="2" xfId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38" fontId="7" fillId="0" borderId="2" xfId="1" applyFont="1" applyBorder="1" applyAlignment="1">
      <alignment horizontal="left" vertical="center"/>
    </xf>
    <xf numFmtId="38" fontId="7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/>
    </xf>
    <xf numFmtId="38" fontId="6" fillId="0" borderId="9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7" fillId="0" borderId="5" xfId="1" applyFont="1" applyBorder="1" applyAlignment="1">
      <alignment horizontal="right" vertical="center"/>
    </xf>
    <xf numFmtId="38" fontId="7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8" fontId="7" fillId="0" borderId="5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22</xdr:row>
      <xdr:rowOff>66675</xdr:rowOff>
    </xdr:from>
    <xdr:to>
      <xdr:col>15</xdr:col>
      <xdr:colOff>57150</xdr:colOff>
      <xdr:row>24</xdr:row>
      <xdr:rowOff>0</xdr:rowOff>
    </xdr:to>
    <xdr:sp macro="" textlink="">
      <xdr:nvSpPr>
        <xdr:cNvPr id="2" name="右中かっこ 1"/>
        <xdr:cNvSpPr/>
      </xdr:nvSpPr>
      <xdr:spPr>
        <a:xfrm>
          <a:off x="4572000" y="6134100"/>
          <a:ext cx="276225" cy="447675"/>
        </a:xfrm>
        <a:prstGeom prst="rightBrace">
          <a:avLst>
            <a:gd name="adj1" fmla="val 8333"/>
            <a:gd name="adj2" fmla="val 67021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41"/>
  <sheetViews>
    <sheetView showGridLines="0" showRowColHeaders="0" tabSelected="1" showRuler="0" zoomScaleNormal="100" workbookViewId="0">
      <selection activeCell="Q2" sqref="Q2:R2"/>
    </sheetView>
  </sheetViews>
  <sheetFormatPr defaultRowHeight="14.25" x14ac:dyDescent="0.15"/>
  <cols>
    <col min="1" max="1" width="9" style="10"/>
    <col min="2" max="2" width="4.625" style="1" customWidth="1"/>
    <col min="3" max="7" width="4" style="1" customWidth="1"/>
    <col min="8" max="8" width="5.5" style="1" customWidth="1"/>
    <col min="9" max="9" width="4" style="1" customWidth="1"/>
    <col min="10" max="10" width="4.75" style="1" customWidth="1"/>
    <col min="11" max="11" width="4" style="1" customWidth="1"/>
    <col min="12" max="12" width="4.625" style="1" customWidth="1"/>
    <col min="13" max="13" width="4.5" style="1" customWidth="1"/>
    <col min="14" max="16" width="4" style="1" customWidth="1"/>
    <col min="17" max="17" width="4.25" style="1" customWidth="1"/>
    <col min="18" max="21" width="4" style="1" customWidth="1"/>
    <col min="22" max="22" width="4.5" style="1" customWidth="1"/>
    <col min="23" max="23" width="5.625" style="1" customWidth="1"/>
    <col min="24" max="16384" width="9" style="10"/>
  </cols>
  <sheetData>
    <row r="2" spans="2:23" ht="21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29</v>
      </c>
      <c r="P2" s="2"/>
      <c r="Q2" s="83"/>
      <c r="R2" s="83"/>
      <c r="S2" s="17" t="s">
        <v>30</v>
      </c>
      <c r="T2" s="18"/>
      <c r="U2" s="2" t="s">
        <v>31</v>
      </c>
      <c r="V2" s="19"/>
      <c r="W2" s="2" t="s">
        <v>32</v>
      </c>
    </row>
    <row r="3" spans="2:23" ht="21" customHeight="1" x14ac:dyDescent="0.15">
      <c r="B3" s="43" t="s">
        <v>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21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3" ht="26.25" customHeight="1" x14ac:dyDescent="0.15">
      <c r="B5" s="84" t="s">
        <v>57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</row>
    <row r="6" spans="2:23" ht="21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2:23" ht="29.25" customHeight="1" x14ac:dyDescent="0.15">
      <c r="B7" s="45" t="s">
        <v>38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</row>
    <row r="8" spans="2:23" ht="21" customHeight="1" x14ac:dyDescent="0.15">
      <c r="B8" s="85" t="s">
        <v>18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2:23" ht="21" customHeight="1" x14ac:dyDescent="0.15">
      <c r="B9" s="30" t="s">
        <v>44</v>
      </c>
      <c r="C9" s="5" t="s">
        <v>43</v>
      </c>
      <c r="D9" s="5"/>
      <c r="E9" s="3" t="s">
        <v>28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2:23" ht="21" customHeight="1" x14ac:dyDescent="0.15">
      <c r="C10" s="5"/>
      <c r="D10" s="5"/>
      <c r="E10" s="5"/>
      <c r="F10" s="5"/>
      <c r="G10" s="5"/>
      <c r="H10" s="5"/>
      <c r="I10" s="5"/>
      <c r="J10" s="5"/>
      <c r="K10" s="3"/>
      <c r="L10" s="3"/>
      <c r="M10" s="3"/>
      <c r="N10" s="3"/>
      <c r="O10" s="70" t="s">
        <v>33</v>
      </c>
      <c r="P10" s="70"/>
      <c r="Q10" s="70"/>
      <c r="R10" s="70"/>
      <c r="S10" s="83"/>
      <c r="T10" s="83"/>
      <c r="U10" s="83"/>
      <c r="V10" s="83"/>
      <c r="W10" s="83"/>
    </row>
    <row r="11" spans="2:23" ht="27.75" customHeight="1" x14ac:dyDescent="0.15">
      <c r="B11" s="11"/>
      <c r="C11" s="44"/>
      <c r="D11" s="44"/>
      <c r="E11" s="44"/>
      <c r="F11" s="44"/>
      <c r="G11" s="44"/>
      <c r="H11" s="44"/>
      <c r="I11" s="44"/>
      <c r="J11" s="44"/>
      <c r="K11" s="44"/>
      <c r="L11" s="4" t="s">
        <v>0</v>
      </c>
      <c r="M11" s="3"/>
      <c r="N11" s="57" t="s">
        <v>1</v>
      </c>
      <c r="O11" s="57"/>
      <c r="P11" s="83"/>
      <c r="Q11" s="83"/>
      <c r="R11" s="83"/>
      <c r="S11" s="70" t="s">
        <v>2</v>
      </c>
      <c r="T11" s="70"/>
      <c r="U11" s="83"/>
      <c r="V11" s="83"/>
      <c r="W11" s="83"/>
    </row>
    <row r="12" spans="2:23" ht="33.75" customHeight="1" x14ac:dyDescent="0.15">
      <c r="B12" s="43" t="s">
        <v>3</v>
      </c>
      <c r="C12" s="43"/>
      <c r="D12" s="3" t="s">
        <v>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2:23" ht="21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U13" s="3"/>
      <c r="V13" s="3"/>
      <c r="W13" s="3"/>
    </row>
    <row r="14" spans="2:23" ht="21" customHeight="1" x14ac:dyDescent="0.15">
      <c r="B14" s="31" t="s">
        <v>45</v>
      </c>
      <c r="C14" s="28" t="s">
        <v>42</v>
      </c>
      <c r="D14" s="28"/>
      <c r="E14" s="28"/>
      <c r="F14" s="28"/>
      <c r="G14" s="28"/>
      <c r="H14" s="2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3" ht="31.5" customHeight="1" x14ac:dyDescent="0.15">
      <c r="B15" s="46" t="s">
        <v>22</v>
      </c>
      <c r="C15" s="46"/>
      <c r="D15" s="46"/>
      <c r="E15" s="46"/>
      <c r="F15" s="46"/>
      <c r="G15" s="47"/>
      <c r="H15" s="77"/>
      <c r="I15" s="78"/>
      <c r="J15" s="78"/>
      <c r="K15" s="78"/>
      <c r="L15" s="78"/>
      <c r="M15" s="78"/>
      <c r="N15" s="78"/>
      <c r="O15" s="78"/>
      <c r="P15" s="79"/>
      <c r="Q15" s="80" t="s">
        <v>39</v>
      </c>
      <c r="R15" s="81"/>
      <c r="S15" s="82"/>
      <c r="T15" s="77"/>
      <c r="U15" s="78"/>
      <c r="V15" s="78"/>
      <c r="W15" s="79"/>
    </row>
    <row r="16" spans="2:23" ht="31.5" customHeight="1" x14ac:dyDescent="0.15">
      <c r="B16" s="46" t="s">
        <v>40</v>
      </c>
      <c r="C16" s="46"/>
      <c r="D16" s="46"/>
      <c r="E16" s="46"/>
      <c r="F16" s="46"/>
      <c r="G16" s="47"/>
      <c r="H16" s="77"/>
      <c r="I16" s="78"/>
      <c r="J16" s="78"/>
      <c r="K16" s="78"/>
      <c r="L16" s="78"/>
      <c r="M16" s="78"/>
      <c r="N16" s="79"/>
      <c r="O16" s="80" t="s">
        <v>41</v>
      </c>
      <c r="P16" s="81"/>
      <c r="Q16" s="82"/>
      <c r="R16" s="77"/>
      <c r="S16" s="78"/>
      <c r="T16" s="78"/>
      <c r="U16" s="78"/>
      <c r="V16" s="78"/>
      <c r="W16" s="79"/>
    </row>
    <row r="17" spans="2:23" ht="26.25" customHeight="1" x14ac:dyDescent="0.15">
      <c r="B17" s="32" t="s">
        <v>46</v>
      </c>
      <c r="C17" s="72" t="s">
        <v>73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2:23" ht="22.5" customHeight="1" x14ac:dyDescent="0.15">
      <c r="B18" s="33" t="s">
        <v>55</v>
      </c>
      <c r="C18" s="2" t="s">
        <v>58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21" customHeight="1" x14ac:dyDescent="0.15">
      <c r="B19" s="5"/>
      <c r="C19" s="56"/>
      <c r="D19" s="56"/>
      <c r="E19" s="53" t="s">
        <v>34</v>
      </c>
      <c r="F19" s="53"/>
      <c r="G19" s="53"/>
      <c r="H19" s="53"/>
      <c r="I19" s="53"/>
      <c r="J19" s="35"/>
      <c r="K19" s="20" t="s">
        <v>35</v>
      </c>
      <c r="L19" s="35"/>
      <c r="M19" s="20"/>
      <c r="N19" s="20" t="s">
        <v>36</v>
      </c>
      <c r="O19" s="64">
        <v>30</v>
      </c>
      <c r="P19" s="64"/>
      <c r="Q19" s="57" t="s">
        <v>63</v>
      </c>
      <c r="R19" s="57"/>
      <c r="S19" s="73"/>
      <c r="T19" s="13" t="s">
        <v>66</v>
      </c>
      <c r="U19" s="49" t="str">
        <f>IF(C19="","",C19*O19)</f>
        <v/>
      </c>
      <c r="V19" s="50"/>
      <c r="W19" s="6" t="s">
        <v>6</v>
      </c>
    </row>
    <row r="20" spans="2:23" ht="21" customHeight="1" x14ac:dyDescent="0.15">
      <c r="B20" s="34" t="s">
        <v>56</v>
      </c>
      <c r="C20" s="37" t="s">
        <v>72</v>
      </c>
      <c r="D20" s="27"/>
      <c r="E20" s="38"/>
      <c r="F20" s="38"/>
      <c r="G20" s="38"/>
      <c r="H20" s="38"/>
      <c r="I20" s="38"/>
      <c r="J20" s="39"/>
      <c r="K20" s="39"/>
      <c r="L20" s="39"/>
      <c r="M20" s="39"/>
      <c r="N20" s="39"/>
      <c r="O20" s="27"/>
      <c r="P20" s="27"/>
      <c r="Q20" s="37"/>
      <c r="R20" s="37"/>
      <c r="S20" s="37"/>
      <c r="T20" s="40"/>
      <c r="U20" s="29"/>
      <c r="V20" s="29"/>
      <c r="W20" s="6"/>
    </row>
    <row r="21" spans="2:23" ht="21" customHeight="1" x14ac:dyDescent="0.15">
      <c r="B21" s="5"/>
      <c r="C21" s="56"/>
      <c r="D21" s="56"/>
      <c r="E21" s="53" t="s">
        <v>34</v>
      </c>
      <c r="F21" s="53"/>
      <c r="G21" s="53"/>
      <c r="H21" s="53"/>
      <c r="I21" s="53"/>
      <c r="J21" s="35"/>
      <c r="K21" s="20" t="s">
        <v>35</v>
      </c>
      <c r="L21" s="35"/>
      <c r="M21" s="20"/>
      <c r="N21" s="20" t="s">
        <v>36</v>
      </c>
      <c r="O21" s="56"/>
      <c r="P21" s="56"/>
      <c r="Q21" s="57" t="s">
        <v>63</v>
      </c>
      <c r="R21" s="57"/>
      <c r="S21" s="73"/>
      <c r="T21" s="13" t="s">
        <v>67</v>
      </c>
      <c r="U21" s="49" t="str">
        <f>IF(OR(C21="",O21=""),"",C21*O21)</f>
        <v/>
      </c>
      <c r="V21" s="50"/>
      <c r="W21" s="6" t="s">
        <v>6</v>
      </c>
    </row>
    <row r="22" spans="2:23" ht="22.5" customHeight="1" x14ac:dyDescent="0.15">
      <c r="B22" s="33" t="s">
        <v>48</v>
      </c>
      <c r="C22" s="2" t="s">
        <v>47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s="8" customFormat="1" ht="20.25" customHeight="1" x14ac:dyDescent="0.15">
      <c r="B23" s="2"/>
      <c r="C23" s="57" t="s">
        <v>60</v>
      </c>
      <c r="D23" s="57"/>
      <c r="E23" s="8" t="s">
        <v>59</v>
      </c>
      <c r="F23" s="9" t="s">
        <v>15</v>
      </c>
      <c r="G23" s="58" t="str">
        <f>U19</f>
        <v/>
      </c>
      <c r="H23" s="58"/>
      <c r="I23" s="26" t="s">
        <v>21</v>
      </c>
      <c r="J23" s="2"/>
      <c r="K23" s="9"/>
      <c r="L23" s="58" t="str">
        <f>IF(G23="","",10*G23)</f>
        <v/>
      </c>
      <c r="M23" s="58"/>
      <c r="N23" s="2" t="s">
        <v>8</v>
      </c>
      <c r="O23" s="2"/>
      <c r="P23" s="2"/>
      <c r="Q23" s="2"/>
      <c r="R23" s="2"/>
      <c r="S23" s="2"/>
      <c r="T23" s="2"/>
      <c r="U23" s="2"/>
      <c r="V23" s="2"/>
      <c r="W23" s="2"/>
    </row>
    <row r="24" spans="2:23" s="8" customFormat="1" ht="20.25" customHeight="1" x14ac:dyDescent="0.15">
      <c r="B24" s="2"/>
      <c r="C24" s="57" t="s">
        <v>62</v>
      </c>
      <c r="D24" s="57"/>
      <c r="E24" s="8" t="s">
        <v>59</v>
      </c>
      <c r="F24" s="36" t="s">
        <v>61</v>
      </c>
      <c r="G24" s="86" t="str">
        <f>U21</f>
        <v/>
      </c>
      <c r="H24" s="86"/>
      <c r="I24" s="26" t="s">
        <v>21</v>
      </c>
      <c r="J24" s="2"/>
      <c r="K24" s="36"/>
      <c r="L24" s="86" t="str">
        <f>IF(G24="","",4*G24)</f>
        <v/>
      </c>
      <c r="M24" s="86"/>
      <c r="N24" s="2" t="s">
        <v>8</v>
      </c>
      <c r="O24" s="2"/>
      <c r="P24" s="89" t="s">
        <v>69</v>
      </c>
      <c r="Q24" s="89"/>
      <c r="R24" s="5" t="s">
        <v>68</v>
      </c>
      <c r="S24" s="87" t="str">
        <f>IFERROR(L23+L24,"")</f>
        <v/>
      </c>
      <c r="T24" s="87"/>
      <c r="U24" s="87"/>
      <c r="V24" s="2" t="s">
        <v>64</v>
      </c>
      <c r="W24" s="2"/>
    </row>
    <row r="25" spans="2:23" s="8" customFormat="1" ht="21" customHeight="1" x14ac:dyDescent="0.15">
      <c r="B25" s="2"/>
      <c r="C25" s="2" t="s">
        <v>70</v>
      </c>
      <c r="D25" s="2"/>
      <c r="E25" s="2"/>
      <c r="F25" s="2"/>
      <c r="G25" s="2"/>
      <c r="J25" s="9" t="s">
        <v>65</v>
      </c>
      <c r="K25" s="90" t="str">
        <f>S24</f>
        <v/>
      </c>
      <c r="L25" s="90"/>
      <c r="M25" s="90"/>
      <c r="N25" s="2" t="s">
        <v>71</v>
      </c>
      <c r="O25" s="2"/>
      <c r="P25" s="2"/>
      <c r="Q25" s="12"/>
      <c r="R25" s="13" t="s">
        <v>10</v>
      </c>
      <c r="S25" s="86" t="str">
        <f>IF(K25="","",K25+500)</f>
        <v/>
      </c>
      <c r="T25" s="86"/>
      <c r="U25" s="86"/>
      <c r="V25" s="41" t="s">
        <v>8</v>
      </c>
      <c r="W25" s="2"/>
    </row>
    <row r="26" spans="2:23" ht="21" customHeight="1" x14ac:dyDescent="0.15">
      <c r="B26" s="33" t="s">
        <v>50</v>
      </c>
      <c r="C26" s="2" t="s">
        <v>49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s="8" customFormat="1" ht="21" customHeight="1" x14ac:dyDescent="0.15">
      <c r="B27" s="2"/>
      <c r="C27" s="2" t="s">
        <v>9</v>
      </c>
      <c r="D27" s="58" t="str">
        <f>S25</f>
        <v/>
      </c>
      <c r="E27" s="58"/>
      <c r="F27" s="58"/>
      <c r="G27" s="15" t="s">
        <v>24</v>
      </c>
      <c r="H27" s="53" t="s">
        <v>37</v>
      </c>
      <c r="I27" s="53"/>
      <c r="J27" s="53"/>
      <c r="K27" s="53"/>
      <c r="L27" s="88" t="s">
        <v>23</v>
      </c>
      <c r="M27" s="88"/>
      <c r="N27" s="88"/>
      <c r="O27" s="88"/>
      <c r="P27" s="58" t="str">
        <f>IF(D27="","",ROUNDDOWN(D27*0.1,0))</f>
        <v/>
      </c>
      <c r="Q27" s="58"/>
      <c r="R27" s="76" t="s">
        <v>26</v>
      </c>
      <c r="S27" s="57"/>
      <c r="T27" s="57"/>
      <c r="U27" s="57"/>
      <c r="V27" s="57"/>
      <c r="W27" s="57"/>
    </row>
    <row r="28" spans="2:23" ht="21" customHeight="1" thickBot="1" x14ac:dyDescent="0.2">
      <c r="B28" s="33" t="s">
        <v>52</v>
      </c>
      <c r="C28" s="2" t="s">
        <v>51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s="8" customFormat="1" ht="27.75" customHeight="1" thickBot="1" x14ac:dyDescent="0.2">
      <c r="B29" s="2"/>
      <c r="C29" s="6" t="s">
        <v>10</v>
      </c>
      <c r="D29" s="68" t="str">
        <f>D27</f>
        <v/>
      </c>
      <c r="E29" s="68"/>
      <c r="F29" s="68"/>
      <c r="G29" s="57" t="s">
        <v>16</v>
      </c>
      <c r="H29" s="57"/>
      <c r="I29" s="14" t="s">
        <v>17</v>
      </c>
      <c r="J29" s="69" t="str">
        <f>P27</f>
        <v/>
      </c>
      <c r="K29" s="69"/>
      <c r="L29" s="69"/>
      <c r="M29" s="57" t="s">
        <v>19</v>
      </c>
      <c r="N29" s="61"/>
      <c r="O29" s="59" t="s">
        <v>20</v>
      </c>
      <c r="P29" s="60"/>
      <c r="Q29" s="60"/>
      <c r="R29" s="74" t="str">
        <f>IF(D29="","",D29+J29)</f>
        <v/>
      </c>
      <c r="S29" s="74"/>
      <c r="T29" s="74"/>
      <c r="U29" s="74"/>
      <c r="V29" s="75"/>
      <c r="W29" s="7" t="s">
        <v>7</v>
      </c>
    </row>
    <row r="30" spans="2:23" ht="19.5" customHeight="1" x14ac:dyDescent="0.15">
      <c r="B30" s="33" t="s">
        <v>54</v>
      </c>
      <c r="C30" s="2" t="s">
        <v>53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31.5" customHeight="1" x14ac:dyDescent="0.15">
      <c r="C31" s="45" t="s">
        <v>25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2:23" ht="21" customHeight="1" x14ac:dyDescent="0.15">
      <c r="B32" s="65" t="s">
        <v>14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</row>
    <row r="33" spans="2:23" ht="24" customHeight="1" x14ac:dyDescent="0.15">
      <c r="B33" s="21" t="s">
        <v>11</v>
      </c>
      <c r="C33" s="51"/>
      <c r="D33" s="51"/>
      <c r="E33" s="51"/>
      <c r="F33" s="51"/>
      <c r="G33" s="51"/>
      <c r="H33" s="22"/>
      <c r="I33" s="22"/>
      <c r="J33" s="22"/>
      <c r="K33" s="22"/>
      <c r="L33" s="22"/>
      <c r="M33" s="22"/>
      <c r="N33" s="22"/>
      <c r="O33" s="22"/>
      <c r="P33" s="22"/>
      <c r="Q33" s="52"/>
      <c r="R33" s="52"/>
      <c r="S33" s="23" t="s">
        <v>30</v>
      </c>
      <c r="T33" s="24"/>
      <c r="U33" s="23" t="s">
        <v>31</v>
      </c>
      <c r="V33" s="24"/>
      <c r="W33" s="23" t="s">
        <v>32</v>
      </c>
    </row>
    <row r="34" spans="2:23" ht="27" customHeight="1" x14ac:dyDescent="0.15">
      <c r="B34" s="54" t="s">
        <v>74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</row>
    <row r="35" spans="2:23" ht="30.75" customHeight="1" x14ac:dyDescent="0.15">
      <c r="B35" s="48" t="s">
        <v>12</v>
      </c>
      <c r="C35" s="48"/>
      <c r="D35" s="48"/>
      <c r="E35" s="48"/>
      <c r="F35" s="48"/>
      <c r="G35" s="48"/>
      <c r="H35" s="48"/>
      <c r="I35" s="48"/>
      <c r="J35" s="48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s="16" customFormat="1" ht="27.75" customHeight="1" x14ac:dyDescent="0.15">
      <c r="B36" s="42" t="s">
        <v>75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2:23" s="16" customFormat="1" ht="21" customHeight="1" x14ac:dyDescent="0.15">
      <c r="B37" s="62" t="s">
        <v>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2:23" ht="12.75" customHeight="1" x14ac:dyDescent="0.15"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</row>
    <row r="39" spans="2:23" ht="21" customHeight="1" x14ac:dyDescent="0.1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67" t="s">
        <v>27</v>
      </c>
      <c r="O39" s="67"/>
      <c r="P39" s="67"/>
      <c r="Q39" s="67"/>
      <c r="R39" s="67"/>
      <c r="S39" s="67"/>
      <c r="T39" s="67"/>
      <c r="U39" s="67"/>
      <c r="V39" s="67"/>
      <c r="W39" s="67"/>
    </row>
    <row r="40" spans="2:23" ht="21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66" t="s">
        <v>76</v>
      </c>
      <c r="O40" s="66"/>
      <c r="P40" s="66"/>
      <c r="Q40" s="66"/>
      <c r="R40" s="66"/>
      <c r="S40" s="66"/>
      <c r="T40" s="66"/>
      <c r="U40" s="66"/>
      <c r="V40" s="66"/>
      <c r="W40" s="66"/>
    </row>
    <row r="41" spans="2:23" x14ac:dyDescent="0.15">
      <c r="B41" s="55" t="s">
        <v>77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</row>
  </sheetData>
  <sheetProtection password="CAF3" sheet="1" objects="1" scenarios="1" selectLockedCells="1"/>
  <mergeCells count="66">
    <mergeCell ref="Q2:R2"/>
    <mergeCell ref="N11:O11"/>
    <mergeCell ref="Q15:S15"/>
    <mergeCell ref="Q19:S19"/>
    <mergeCell ref="S24:U24"/>
    <mergeCell ref="P24:Q24"/>
    <mergeCell ref="S11:T11"/>
    <mergeCell ref="P11:R11"/>
    <mergeCell ref="B5:W5"/>
    <mergeCell ref="B8:W8"/>
    <mergeCell ref="U11:W11"/>
    <mergeCell ref="S10:W10"/>
    <mergeCell ref="C24:D24"/>
    <mergeCell ref="R29:V29"/>
    <mergeCell ref="R27:W27"/>
    <mergeCell ref="T15:W15"/>
    <mergeCell ref="H15:P15"/>
    <mergeCell ref="O16:Q16"/>
    <mergeCell ref="R16:W16"/>
    <mergeCell ref="H16:N16"/>
    <mergeCell ref="G23:H23"/>
    <mergeCell ref="G24:H24"/>
    <mergeCell ref="L23:M23"/>
    <mergeCell ref="L24:M24"/>
    <mergeCell ref="P27:Q27"/>
    <mergeCell ref="L27:O27"/>
    <mergeCell ref="K25:M25"/>
    <mergeCell ref="S25:U25"/>
    <mergeCell ref="C17:W17"/>
    <mergeCell ref="C21:D21"/>
    <mergeCell ref="E21:I21"/>
    <mergeCell ref="O21:P21"/>
    <mergeCell ref="Q21:S21"/>
    <mergeCell ref="U21:V21"/>
    <mergeCell ref="B41:W41"/>
    <mergeCell ref="C19:D19"/>
    <mergeCell ref="C23:D23"/>
    <mergeCell ref="D27:F27"/>
    <mergeCell ref="O29:Q29"/>
    <mergeCell ref="M29:N29"/>
    <mergeCell ref="E19:I19"/>
    <mergeCell ref="B37:W37"/>
    <mergeCell ref="G29:H29"/>
    <mergeCell ref="B38:W38"/>
    <mergeCell ref="C31:W31"/>
    <mergeCell ref="O19:P19"/>
    <mergeCell ref="B32:W32"/>
    <mergeCell ref="N40:W40"/>
    <mergeCell ref="N39:W39"/>
    <mergeCell ref="D29:F29"/>
    <mergeCell ref="B36:W36"/>
    <mergeCell ref="B3:M3"/>
    <mergeCell ref="C11:K11"/>
    <mergeCell ref="B7:W7"/>
    <mergeCell ref="B12:C12"/>
    <mergeCell ref="B15:G15"/>
    <mergeCell ref="B16:G16"/>
    <mergeCell ref="B35:J35"/>
    <mergeCell ref="U19:V19"/>
    <mergeCell ref="C33:G33"/>
    <mergeCell ref="Q33:R33"/>
    <mergeCell ref="H27:K27"/>
    <mergeCell ref="B34:W34"/>
    <mergeCell ref="J29:L29"/>
    <mergeCell ref="O10:R10"/>
    <mergeCell ref="E12:W12"/>
  </mergeCells>
  <phoneticPr fontId="2"/>
  <printOptions horizontalCentered="1" verticalCentered="1"/>
  <pageMargins left="0.23622047244094491" right="0.23622047244094491" top="0.55118110236220474" bottom="0.55118110236220474" header="0" footer="0.31496062992125984"/>
  <pageSetup paperSize="9" scale="89" orientation="portrait" r:id="rId1"/>
  <headerFooter>
    <oddFooter>&amp;R&amp;"ＭＳ 明朝,標準"&amp;9JRRC20191223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jrrc_11</dc:creator>
  <cp:lastModifiedBy>jrrc_10</cp:lastModifiedBy>
  <cp:lastPrinted>2019-12-25T01:35:53Z</cp:lastPrinted>
  <dcterms:created xsi:type="dcterms:W3CDTF">2013-07-23T01:33:56Z</dcterms:created>
  <dcterms:modified xsi:type="dcterms:W3CDTF">2020-01-17T06:24:26Z</dcterms:modified>
</cp:coreProperties>
</file>